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911" activeTab="0"/>
  </bookViews>
  <sheets>
    <sheet name="РЦЕ12" sheetId="1" r:id="rId1"/>
    <sheet name="ТС10 М" sheetId="2" r:id="rId2"/>
    <sheet name="ТС10 М-Вз" sheetId="3" r:id="rId3"/>
    <sheet name="ТС10" sheetId="4" r:id="rId4"/>
    <sheet name="18 Масштаб" sheetId="5" r:id="rId5"/>
    <sheet name="Багги10" sheetId="6" r:id="rId6"/>
    <sheet name="Шорт" sheetId="7" r:id="rId7"/>
    <sheet name="Врем.график" sheetId="8" r:id="rId8"/>
    <sheet name="Печать Рейтинг" sheetId="9" r:id="rId9"/>
  </sheets>
  <definedNames/>
  <calcPr fullCalcOnLoad="1"/>
</workbook>
</file>

<file path=xl/sharedStrings.xml><?xml version="1.0" encoding="utf-8"?>
<sst xmlns="http://schemas.openxmlformats.org/spreadsheetml/2006/main" count="2562" uniqueCount="246">
  <si>
    <t>разр.</t>
  </si>
  <si>
    <t>"УТВЕРЖДАЮ"</t>
  </si>
  <si>
    <t>ПРОТОКОЛ</t>
  </si>
  <si>
    <t>Главный судья ____________ (А.П.Анищенко)</t>
  </si>
  <si>
    <t>Класс моделей:</t>
  </si>
  <si>
    <t>г.Тверь</t>
  </si>
  <si>
    <t>№</t>
  </si>
  <si>
    <t>Фамилия, Имя.</t>
  </si>
  <si>
    <t>Спор.</t>
  </si>
  <si>
    <t>стар.</t>
  </si>
  <si>
    <t>Балл</t>
  </si>
  <si>
    <t>Гл. секретарь: (  )</t>
  </si>
  <si>
    <t xml:space="preserve">Секретарь:  ( ) </t>
  </si>
  <si>
    <t>Длина дистанции:</t>
  </si>
  <si>
    <t>метров</t>
  </si>
  <si>
    <t>Время гонки:</t>
  </si>
  <si>
    <t>f</t>
  </si>
  <si>
    <t>1 квалифик.</t>
  </si>
  <si>
    <t>2 квалифик.</t>
  </si>
  <si>
    <t>3 квалифик.</t>
  </si>
  <si>
    <t>пер.</t>
  </si>
  <si>
    <t>Начальник старта:</t>
  </si>
  <si>
    <t>РЦЕ-12</t>
  </si>
  <si>
    <t>п.п.</t>
  </si>
  <si>
    <t>Багги10Э</t>
  </si>
  <si>
    <t>Рейтинг соревнований:</t>
  </si>
  <si>
    <t>%</t>
  </si>
  <si>
    <t>№ п.п.</t>
  </si>
  <si>
    <t>Анищенко Андрей</t>
  </si>
  <si>
    <t>Куликов Игорь</t>
  </si>
  <si>
    <t>Сидоров Данил</t>
  </si>
  <si>
    <t>Науменко Александр</t>
  </si>
  <si>
    <t>Дементьев Сергей</t>
  </si>
  <si>
    <t>Ушакова Арина</t>
  </si>
  <si>
    <t>Ушаков Владимир</t>
  </si>
  <si>
    <t>Захаров Павел</t>
  </si>
  <si>
    <t>Класс</t>
  </si>
  <si>
    <t>ТС10</t>
  </si>
  <si>
    <t>КМС</t>
  </si>
  <si>
    <t>Космаков Сергей</t>
  </si>
  <si>
    <t>Мачарашвили Иосиф</t>
  </si>
  <si>
    <t>Науменко Виктор</t>
  </si>
  <si>
    <t>Симонов Александр</t>
  </si>
  <si>
    <t>Турмаков Юрий</t>
  </si>
  <si>
    <t>Класс Багги10Э</t>
  </si>
  <si>
    <t>Фамилия, имя.</t>
  </si>
  <si>
    <t>Возраст</t>
  </si>
  <si>
    <t>Балл по датам соревнований.</t>
  </si>
  <si>
    <t>Место</t>
  </si>
  <si>
    <r>
      <t>Класс РЦЕ-12</t>
    </r>
    <r>
      <rPr>
        <b/>
        <sz val="12"/>
        <color indexed="10"/>
        <rFont val="Calibri"/>
        <family val="2"/>
      </rPr>
      <t>.</t>
    </r>
  </si>
  <si>
    <t>Рейтинг "Кубка"</t>
  </si>
  <si>
    <t>Рейтинг мастерства</t>
  </si>
  <si>
    <t>% результат.</t>
  </si>
  <si>
    <t>Код чипа</t>
  </si>
  <si>
    <t>№ чипа</t>
  </si>
  <si>
    <t>Класс ТС-10</t>
  </si>
  <si>
    <t>стар. №</t>
  </si>
  <si>
    <t>Итого</t>
  </si>
  <si>
    <t>Вартанов Тигран</t>
  </si>
  <si>
    <t>Казак Алексей</t>
  </si>
  <si>
    <t>Петренко Илья</t>
  </si>
  <si>
    <t>Федорчук Алесандр</t>
  </si>
  <si>
    <t>(юноши)</t>
  </si>
  <si>
    <t>ТС-10Моно</t>
  </si>
  <si>
    <t>Репин Данил</t>
  </si>
  <si>
    <t>Космаков Александр</t>
  </si>
  <si>
    <t>Болдин Олег</t>
  </si>
  <si>
    <t xml:space="preserve"> </t>
  </si>
  <si>
    <t>Мастерство</t>
  </si>
  <si>
    <t>Анищенко Рома</t>
  </si>
  <si>
    <t>Временной график хода соревнований</t>
  </si>
  <si>
    <t>№ заезда общ.</t>
  </si>
  <si>
    <t>Группа</t>
  </si>
  <si>
    <t>Заезд  группы</t>
  </si>
  <si>
    <t>Начало</t>
  </si>
  <si>
    <t>От начала до начала</t>
  </si>
  <si>
    <t>Перерыв</t>
  </si>
  <si>
    <t>ТС 10</t>
  </si>
  <si>
    <t>РЦЕ 12</t>
  </si>
  <si>
    <t>Багги 18Э</t>
  </si>
  <si>
    <t>Багги 10Э</t>
  </si>
  <si>
    <t>Награждение</t>
  </si>
  <si>
    <t>Щербаков Миша</t>
  </si>
  <si>
    <t>Большаков Алексей</t>
  </si>
  <si>
    <t>Чиркунов Женя</t>
  </si>
  <si>
    <t>Захаров Данил</t>
  </si>
  <si>
    <t>Шелютин Владимир</t>
  </si>
  <si>
    <t>Тимофеев Андрей</t>
  </si>
  <si>
    <t>Матюхин Максим</t>
  </si>
  <si>
    <t>Кузнецов Михаил</t>
  </si>
  <si>
    <t>Смирнов Толя</t>
  </si>
  <si>
    <t>Anischenko Andrej</t>
  </si>
  <si>
    <t>Zaxarov Danil</t>
  </si>
  <si>
    <t>Kosmakov Sergej</t>
  </si>
  <si>
    <t>Chirkunov Genja</t>
  </si>
  <si>
    <t>Macharaschvili Iosif</t>
  </si>
  <si>
    <t>Naumenko Sascha</t>
  </si>
  <si>
    <t>Vartanov Tigran</t>
  </si>
  <si>
    <t>Kosmakov Sascha</t>
  </si>
  <si>
    <t>Uschakova Arina</t>
  </si>
  <si>
    <t>Dementiev Sergej</t>
  </si>
  <si>
    <t>Naumenko Viktor</t>
  </si>
  <si>
    <t>Simonov Aleksandr</t>
  </si>
  <si>
    <t>Uschakov Vladimir</t>
  </si>
  <si>
    <t>Boljschakov Aleksej</t>
  </si>
  <si>
    <t>Schelutin Vladimir</t>
  </si>
  <si>
    <t>Scherbakov Mischa</t>
  </si>
  <si>
    <t>Kazak Aleksej</t>
  </si>
  <si>
    <t>Kuznecov Mischa</t>
  </si>
  <si>
    <t>ФИ зас</t>
  </si>
  <si>
    <t>Время</t>
  </si>
  <si>
    <t>Кр.</t>
  </si>
  <si>
    <t>Воз. Кат.</t>
  </si>
  <si>
    <t>минут</t>
  </si>
  <si>
    <t>Киселёв Дима</t>
  </si>
  <si>
    <t>Кубковый балл по датам соревнований.</t>
  </si>
  <si>
    <t>Финал</t>
  </si>
  <si>
    <t>4 квалифик.</t>
  </si>
  <si>
    <t>5 квалифик.</t>
  </si>
  <si>
    <t>Kiselev Dima</t>
  </si>
  <si>
    <t>Арефьев Олег</t>
  </si>
  <si>
    <t>Бескуров Владимир</t>
  </si>
  <si>
    <t>Волков Виктор</t>
  </si>
  <si>
    <t>Гинц Андрей</t>
  </si>
  <si>
    <t>Кузнецов Павел</t>
  </si>
  <si>
    <t>Kuznecjv Pavel</t>
  </si>
  <si>
    <t>Кулагин Григорий</t>
  </si>
  <si>
    <t>Kulagin Grischa</t>
  </si>
  <si>
    <t>Кулагин Николай</t>
  </si>
  <si>
    <t>Kulagin Kolja</t>
  </si>
  <si>
    <t>Mackov Dima</t>
  </si>
  <si>
    <t>Щукин Максим</t>
  </si>
  <si>
    <t>(взрослые)</t>
  </si>
  <si>
    <t>Багги "Шорт"</t>
  </si>
  <si>
    <t>Класс ТС-10Моно (юноши)</t>
  </si>
  <si>
    <t>Класс ТС-10Моно (взрослые)</t>
  </si>
  <si>
    <t>Класс Багги Шорт</t>
  </si>
  <si>
    <t>Дмитриев Назар</t>
  </si>
  <si>
    <t>Шуин Юрий</t>
  </si>
  <si>
    <t>Мацков Дмитрий</t>
  </si>
  <si>
    <t>Муратов Данил</t>
  </si>
  <si>
    <t>Абдулаев Бинямин</t>
  </si>
  <si>
    <t>(минус 2 худших результата)</t>
  </si>
  <si>
    <t>Алексеев Евгений</t>
  </si>
  <si>
    <t>Михайлов Александр</t>
  </si>
  <si>
    <t>Гинц Егор</t>
  </si>
  <si>
    <t>Тасованный Владислав</t>
  </si>
  <si>
    <t>1 финал</t>
  </si>
  <si>
    <t>2 финал</t>
  </si>
  <si>
    <t>3 финал</t>
  </si>
  <si>
    <t>Б</t>
  </si>
  <si>
    <t>Круги квалификаций</t>
  </si>
  <si>
    <t>Круги финала</t>
  </si>
  <si>
    <t>Ср. V км./ч.</t>
  </si>
  <si>
    <t>Вып. Нор.</t>
  </si>
  <si>
    <t>Квалификация</t>
  </si>
  <si>
    <t>Кол. Финалов:</t>
  </si>
  <si>
    <t>A</t>
  </si>
  <si>
    <t>А</t>
  </si>
  <si>
    <t>В</t>
  </si>
  <si>
    <t>С</t>
  </si>
  <si>
    <t>Финалы этапа</t>
  </si>
  <si>
    <t>Бал пред этапов</t>
  </si>
  <si>
    <t>Сумма баллов</t>
  </si>
  <si>
    <t>на закрытой трассе.</t>
  </si>
  <si>
    <t xml:space="preserve"> спорту в классах радиоуправляемых автомоделей с электродвигателями</t>
  </si>
  <si>
    <t>Балл этапа</t>
  </si>
  <si>
    <t>D</t>
  </si>
  <si>
    <t>Беляков Виктор</t>
  </si>
  <si>
    <t>Beljkov Viktor</t>
  </si>
  <si>
    <t>Пучкин Алексей</t>
  </si>
  <si>
    <t>Puchkin Aleksey</t>
  </si>
  <si>
    <t>Тонерян Артур</t>
  </si>
  <si>
    <t>Замрозевич Семён</t>
  </si>
  <si>
    <t>Zamrozevich Semen</t>
  </si>
  <si>
    <t>Время перерывов (мин.):</t>
  </si>
  <si>
    <t xml:space="preserve">Максим. - </t>
  </si>
  <si>
    <t xml:space="preserve">Минимальн. - </t>
  </si>
  <si>
    <t xml:space="preserve">Среднее - </t>
  </si>
  <si>
    <t>Цыганов Михаил</t>
  </si>
  <si>
    <t>Козлов Фёдор</t>
  </si>
  <si>
    <t>Большакова Олесия</t>
  </si>
  <si>
    <t>Boljschakova Olesija</t>
  </si>
  <si>
    <t>Карытин Данил</t>
  </si>
  <si>
    <t>Румянцев Владимир</t>
  </si>
  <si>
    <t>Багров Дима</t>
  </si>
  <si>
    <t>Джурмий Данил</t>
  </si>
  <si>
    <t>Djurmiy Danil</t>
  </si>
  <si>
    <t>Дмитренко Виталий</t>
  </si>
  <si>
    <t>Мкртичан Арсен</t>
  </si>
  <si>
    <t>Морозов Артём</t>
  </si>
  <si>
    <t>Morozov Artem</t>
  </si>
  <si>
    <t>Белова Арина</t>
  </si>
  <si>
    <t>Belova Arina</t>
  </si>
  <si>
    <t>Колчеганов Вадим</t>
  </si>
  <si>
    <t>Kolchedanov Vadim</t>
  </si>
  <si>
    <t>Корж Николай</t>
  </si>
  <si>
    <t>Степанов Андрей</t>
  </si>
  <si>
    <t>Stepanov Andrey</t>
  </si>
  <si>
    <t>Степанов Сергей</t>
  </si>
  <si>
    <t>Stepanov Sergey</t>
  </si>
  <si>
    <t>Масштаб18Э</t>
  </si>
  <si>
    <t>Класс Масштаб18Э</t>
  </si>
  <si>
    <t>Байдуков Илья</t>
  </si>
  <si>
    <t>Бобось Александр</t>
  </si>
  <si>
    <t>Bobos Aleksandr</t>
  </si>
  <si>
    <t>Виноградов Иван</t>
  </si>
  <si>
    <t>Vinogradov Ivan</t>
  </si>
  <si>
    <t>Гинц Евгений</t>
  </si>
  <si>
    <t>Еременко Виктория</t>
  </si>
  <si>
    <t>Eremenko Viktorija</t>
  </si>
  <si>
    <t>Ильеня Рома</t>
  </si>
  <si>
    <t>Корягин Николай</t>
  </si>
  <si>
    <t>Korjagin Nikolay</t>
  </si>
  <si>
    <t>Навроцкий Степан</t>
  </si>
  <si>
    <t>Navrockiy Stepan</t>
  </si>
  <si>
    <t>Сошников Михаил</t>
  </si>
  <si>
    <t>Soschnikov Mixail</t>
  </si>
  <si>
    <t>Царьков Максим</t>
  </si>
  <si>
    <t>Carjikov Maksim</t>
  </si>
  <si>
    <t>Кухар Никита</t>
  </si>
  <si>
    <t>Kuxar Nikita</t>
  </si>
  <si>
    <t>Тарасов Ярослав</t>
  </si>
  <si>
    <t>Tarasov Jroslav</t>
  </si>
  <si>
    <t>л</t>
  </si>
  <si>
    <t>1 </t>
  </si>
  <si>
    <t>2 </t>
  </si>
  <si>
    <t>21 </t>
  </si>
  <si>
    <t>20 </t>
  </si>
  <si>
    <t>15 </t>
  </si>
  <si>
    <t>13 </t>
  </si>
  <si>
    <t>9 </t>
  </si>
  <si>
    <t>18 </t>
  </si>
  <si>
    <t>17 </t>
  </si>
  <si>
    <t>16 </t>
  </si>
  <si>
    <t>11 </t>
  </si>
  <si>
    <t>14 </t>
  </si>
  <si>
    <t>ю</t>
  </si>
  <si>
    <t>б/р</t>
  </si>
  <si>
    <t>в</t>
  </si>
  <si>
    <t>мю</t>
  </si>
  <si>
    <t>7-го этапа открытого регионального "Кубка города Твери - 2012" по автомодельному</t>
  </si>
  <si>
    <t>Рейтинг спортсменов "Кубка города Тверь - 2012-2013".</t>
  </si>
  <si>
    <t>ТС 10 Моно-юн</t>
  </si>
  <si>
    <t>ТС 10 Моно-вз</t>
  </si>
  <si>
    <t>Багги-Шорт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</si>
</sst>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;@"/>
    <numFmt numFmtId="166" formatCode="[h]:mm:ss;@"/>
    <numFmt numFmtId="167" formatCode="mm:ss.000"/>
    <numFmt numFmtId="168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double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9" xfId="0" applyBorder="1" applyAlignment="1">
      <alignment/>
    </xf>
    <xf numFmtId="164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0" xfId="52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30" fillId="0" borderId="0" xfId="52">
      <alignment/>
      <protection/>
    </xf>
    <xf numFmtId="0" fontId="47" fillId="0" borderId="10" xfId="52" applyFont="1" applyBorder="1" applyAlignment="1">
      <alignment horizontal="left"/>
      <protection/>
    </xf>
    <xf numFmtId="0" fontId="30" fillId="0" borderId="10" xfId="52" applyBorder="1" applyAlignment="1">
      <alignment horizontal="center"/>
      <protection/>
    </xf>
    <xf numFmtId="0" fontId="47" fillId="0" borderId="10" xfId="52" applyFont="1" applyBorder="1" applyAlignment="1">
      <alignment horizontal="center"/>
      <protection/>
    </xf>
    <xf numFmtId="165" fontId="30" fillId="0" borderId="21" xfId="52" applyNumberFormat="1" applyBorder="1" applyAlignment="1">
      <alignment horizontal="center"/>
      <protection/>
    </xf>
    <xf numFmtId="165" fontId="30" fillId="0" borderId="22" xfId="52" applyNumberFormat="1" applyBorder="1" applyAlignment="1">
      <alignment horizontal="center"/>
      <protection/>
    </xf>
    <xf numFmtId="0" fontId="30" fillId="0" borderId="23" xfId="52" applyBorder="1" applyAlignment="1">
      <alignment horizontal="center" vertical="center" wrapText="1"/>
      <protection/>
    </xf>
    <xf numFmtId="0" fontId="30" fillId="0" borderId="24" xfId="52" applyBorder="1" applyAlignment="1">
      <alignment horizontal="center" vertical="center"/>
      <protection/>
    </xf>
    <xf numFmtId="0" fontId="30" fillId="0" borderId="25" xfId="52" applyBorder="1" applyAlignment="1">
      <alignment horizontal="center"/>
      <protection/>
    </xf>
    <xf numFmtId="0" fontId="30" fillId="0" borderId="26" xfId="52" applyBorder="1">
      <alignment/>
      <protection/>
    </xf>
    <xf numFmtId="0" fontId="30" fillId="0" borderId="27" xfId="52" applyBorder="1" applyAlignment="1">
      <alignment horizontal="center"/>
      <protection/>
    </xf>
    <xf numFmtId="0" fontId="30" fillId="0" borderId="28" xfId="52" applyBorder="1" applyAlignment="1">
      <alignment horizontal="center"/>
      <protection/>
    </xf>
    <xf numFmtId="0" fontId="30" fillId="0" borderId="26" xfId="52" applyBorder="1" applyAlignment="1">
      <alignment horizontal="center"/>
      <protection/>
    </xf>
    <xf numFmtId="0" fontId="30" fillId="0" borderId="20" xfId="52" applyBorder="1" applyAlignment="1">
      <alignment horizontal="center"/>
      <protection/>
    </xf>
    <xf numFmtId="0" fontId="30" fillId="0" borderId="14" xfId="52" applyBorder="1" applyAlignment="1">
      <alignment horizontal="center"/>
      <protection/>
    </xf>
    <xf numFmtId="0" fontId="30" fillId="0" borderId="29" xfId="52" applyBorder="1" applyAlignment="1">
      <alignment horizontal="center"/>
      <protection/>
    </xf>
    <xf numFmtId="0" fontId="8" fillId="0" borderId="13" xfId="52" applyFont="1" applyBorder="1">
      <alignment/>
      <protection/>
    </xf>
    <xf numFmtId="0" fontId="47" fillId="0" borderId="10" xfId="52" applyFont="1" applyBorder="1">
      <alignment/>
      <protection/>
    </xf>
    <xf numFmtId="0" fontId="30" fillId="0" borderId="26" xfId="52" applyFont="1" applyBorder="1">
      <alignment/>
      <protection/>
    </xf>
    <xf numFmtId="0" fontId="30" fillId="0" borderId="10" xfId="52" applyBorder="1">
      <alignment/>
      <protection/>
    </xf>
    <xf numFmtId="0" fontId="30" fillId="0" borderId="23" xfId="52" applyBorder="1">
      <alignment/>
      <protection/>
    </xf>
    <xf numFmtId="2" fontId="30" fillId="0" borderId="26" xfId="52" applyNumberForma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center" vertical="top" wrapText="1"/>
    </xf>
    <xf numFmtId="166" fontId="10" fillId="0" borderId="12" xfId="0" applyNumberFormat="1" applyFont="1" applyBorder="1" applyAlignment="1">
      <alignment horizontal="center" vertical="top" wrapText="1"/>
    </xf>
    <xf numFmtId="166" fontId="0" fillId="0" borderId="12" xfId="0" applyNumberFormat="1" applyBorder="1" applyAlignment="1">
      <alignment/>
    </xf>
    <xf numFmtId="166" fontId="8" fillId="0" borderId="12" xfId="0" applyNumberFormat="1" applyFont="1" applyBorder="1" applyAlignment="1">
      <alignment horizontal="center" vertical="top" wrapText="1"/>
    </xf>
    <xf numFmtId="166" fontId="0" fillId="0" borderId="12" xfId="0" applyNumberForma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0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/>
    </xf>
    <xf numFmtId="21" fontId="11" fillId="0" borderId="16" xfId="0" applyNumberFormat="1" applyFont="1" applyBorder="1" applyAlignment="1">
      <alignment/>
    </xf>
    <xf numFmtId="21" fontId="11" fillId="0" borderId="12" xfId="0" applyNumberFormat="1" applyFont="1" applyBorder="1" applyAlignment="1">
      <alignment/>
    </xf>
    <xf numFmtId="0" fontId="30" fillId="0" borderId="0" xfId="52" applyBorder="1" applyAlignment="1">
      <alignment horizontal="center"/>
      <protection/>
    </xf>
    <xf numFmtId="0" fontId="30" fillId="0" borderId="0" xfId="52" applyBorder="1">
      <alignment/>
      <protection/>
    </xf>
    <xf numFmtId="2" fontId="30" fillId="0" borderId="0" xfId="52" applyNumberForma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1" fontId="0" fillId="0" borderId="3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1" fontId="0" fillId="0" borderId="27" xfId="0" applyNumberForma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167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0" fontId="0" fillId="0" borderId="15" xfId="0" applyBorder="1" applyAlignment="1">
      <alignment vertical="center" wrapText="1"/>
    </xf>
    <xf numFmtId="167" fontId="0" fillId="0" borderId="45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167" fontId="0" fillId="0" borderId="27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" fontId="0" fillId="0" borderId="48" xfId="0" applyNumberFormat="1" applyBorder="1" applyAlignment="1">
      <alignment horizontal="center"/>
    </xf>
    <xf numFmtId="0" fontId="0" fillId="0" borderId="49" xfId="0" applyFont="1" applyBorder="1" applyAlignment="1">
      <alignment horizontal="center"/>
    </xf>
    <xf numFmtId="167" fontId="0" fillId="0" borderId="50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37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51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166" fontId="0" fillId="0" borderId="0" xfId="0" applyNumberFormat="1" applyAlignment="1">
      <alignment/>
    </xf>
    <xf numFmtId="0" fontId="0" fillId="0" borderId="25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 vertical="center"/>
    </xf>
    <xf numFmtId="166" fontId="49" fillId="0" borderId="1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6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/>
    </xf>
    <xf numFmtId="0" fontId="30" fillId="0" borderId="49" xfId="52" applyBorder="1" applyAlignment="1">
      <alignment horizontal="center" vertical="center" wrapText="1"/>
      <protection/>
    </xf>
    <xf numFmtId="0" fontId="30" fillId="0" borderId="48" xfId="52" applyBorder="1" applyAlignment="1">
      <alignment horizontal="center" vertical="center" wrapText="1"/>
      <protection/>
    </xf>
    <xf numFmtId="0" fontId="30" fillId="0" borderId="61" xfId="52" applyBorder="1" applyAlignment="1">
      <alignment vertical="center"/>
      <protection/>
    </xf>
    <xf numFmtId="0" fontId="30" fillId="0" borderId="62" xfId="52" applyBorder="1" applyAlignment="1">
      <alignment vertical="center"/>
      <protection/>
    </xf>
    <xf numFmtId="0" fontId="30" fillId="0" borderId="57" xfId="52" applyBorder="1" applyAlignment="1">
      <alignment horizontal="center" vertical="center"/>
      <protection/>
    </xf>
    <xf numFmtId="0" fontId="30" fillId="0" borderId="58" xfId="52" applyBorder="1" applyAlignment="1">
      <alignment horizontal="center" vertical="center"/>
      <protection/>
    </xf>
    <xf numFmtId="0" fontId="30" fillId="0" borderId="59" xfId="52" applyBorder="1" applyAlignment="1">
      <alignment horizontal="center" vertical="center"/>
      <protection/>
    </xf>
    <xf numFmtId="0" fontId="30" fillId="0" borderId="50" xfId="52" applyBorder="1" applyAlignment="1">
      <alignment horizontal="center" vertical="center" wrapText="1"/>
      <protection/>
    </xf>
    <xf numFmtId="0" fontId="30" fillId="0" borderId="22" xfId="52" applyBorder="1" applyAlignment="1">
      <alignment horizontal="center" vertical="center" wrapText="1"/>
      <protection/>
    </xf>
    <xf numFmtId="0" fontId="30" fillId="0" borderId="60" xfId="52" applyBorder="1" applyAlignment="1">
      <alignment horizontal="center" vertical="center"/>
      <protection/>
    </xf>
    <xf numFmtId="0" fontId="30" fillId="0" borderId="33" xfId="52" applyBorder="1" applyAlignment="1">
      <alignment horizontal="center" vertical="center"/>
      <protection/>
    </xf>
    <xf numFmtId="0" fontId="30" fillId="0" borderId="67" xfId="52" applyBorder="1" applyAlignment="1">
      <alignment horizontal="center" vertical="center" wrapText="1"/>
      <protection/>
    </xf>
    <xf numFmtId="0" fontId="30" fillId="0" borderId="32" xfId="52" applyBorder="1" applyAlignment="1">
      <alignment horizontal="center" vertical="center" wrapText="1"/>
      <protection/>
    </xf>
    <xf numFmtId="0" fontId="30" fillId="0" borderId="68" xfId="52" applyBorder="1" applyAlignment="1">
      <alignment horizontal="center" vertical="center"/>
      <protection/>
    </xf>
    <xf numFmtId="0" fontId="30" fillId="0" borderId="69" xfId="52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40"/>
  <sheetViews>
    <sheetView showGridLines="0" showZeros="0" tabSelected="1" zoomScale="110" zoomScaleNormal="110" zoomScalePageLayoutView="0" workbookViewId="0" topLeftCell="A1">
      <selection activeCell="G14" sqref="G14"/>
    </sheetView>
  </sheetViews>
  <sheetFormatPr defaultColWidth="9.00390625" defaultRowHeight="12.75"/>
  <cols>
    <col min="1" max="1" width="3.875" style="0" customWidth="1"/>
    <col min="2" max="2" width="19.25390625" style="0" customWidth="1"/>
    <col min="3" max="3" width="5.625" style="0" customWidth="1"/>
    <col min="4" max="4" width="4.375" style="2" customWidth="1"/>
    <col min="5" max="5" width="7.00390625" style="0" customWidth="1"/>
    <col min="6" max="6" width="5.875" style="0" customWidth="1"/>
    <col min="7" max="7" width="3.375" style="0" customWidth="1"/>
    <col min="8" max="8" width="6.75390625" style="0" customWidth="1"/>
    <col min="9" max="9" width="5.375" style="0" hidden="1" customWidth="1"/>
    <col min="10" max="10" width="5.00390625" style="0" customWidth="1"/>
    <col min="11" max="11" width="3.625" style="0" customWidth="1"/>
    <col min="12" max="12" width="9.625" style="0" customWidth="1"/>
    <col min="13" max="13" width="3.625" style="0" customWidth="1"/>
    <col min="14" max="14" width="9.25390625" style="0" customWidth="1"/>
    <col min="15" max="15" width="3.625" style="0" customWidth="1"/>
    <col min="16" max="16" width="9.375" style="0" customWidth="1"/>
    <col min="17" max="17" width="3.625" style="0" customWidth="1"/>
    <col min="18" max="18" width="9.375" style="0" customWidth="1"/>
    <col min="19" max="19" width="3.625" style="0" hidden="1" customWidth="1"/>
    <col min="20" max="20" width="9.375" style="0" hidden="1" customWidth="1"/>
    <col min="21" max="21" width="3.75390625" style="0" bestFit="1" customWidth="1"/>
    <col min="22" max="22" width="9.625" style="0" customWidth="1"/>
    <col min="23" max="23" width="6.25390625" style="0" customWidth="1"/>
    <col min="24" max="24" width="5.75390625" style="0" customWidth="1"/>
    <col min="25" max="25" width="6.25390625" style="0" customWidth="1"/>
    <col min="26" max="26" width="5.375" style="0" customWidth="1"/>
    <col min="27" max="27" width="4.625" style="0" hidden="1" customWidth="1"/>
    <col min="28" max="28" width="4.25390625" style="0" hidden="1" customWidth="1"/>
    <col min="29" max="29" width="9.375" style="0" hidden="1" customWidth="1"/>
    <col min="30" max="30" width="3.625" style="0" hidden="1" customWidth="1"/>
    <col min="31" max="31" width="3.875" style="0" hidden="1" customWidth="1"/>
    <col min="32" max="32" width="9.125" style="0" hidden="1" customWidth="1"/>
    <col min="33" max="33" width="3.25390625" style="0" hidden="1" customWidth="1"/>
    <col min="34" max="34" width="4.125" style="0" hidden="1" customWidth="1"/>
    <col min="35" max="35" width="9.125" style="0" hidden="1" customWidth="1"/>
    <col min="36" max="36" width="3.625" style="0" hidden="1" customWidth="1"/>
    <col min="37" max="37" width="4.125" style="0" hidden="1" customWidth="1"/>
    <col min="38" max="38" width="9.625" style="0" hidden="1" customWidth="1"/>
    <col min="39" max="39" width="3.75390625" style="0" hidden="1" customWidth="1"/>
    <col min="40" max="40" width="6.25390625" style="0" hidden="1" customWidth="1"/>
    <col min="41" max="41" width="6.125" style="0" hidden="1" customWidth="1"/>
    <col min="42" max="42" width="9.375" style="0" hidden="1" customWidth="1"/>
    <col min="43" max="43" width="7.00390625" style="0" hidden="1" customWidth="1"/>
    <col min="44" max="44" width="6.25390625" style="0" hidden="1" customWidth="1"/>
    <col min="45" max="45" width="7.75390625" style="0" customWidth="1"/>
    <col min="46" max="53" width="4.00390625" style="2" hidden="1" customWidth="1"/>
  </cols>
  <sheetData>
    <row r="1" spans="2:24" ht="15.75">
      <c r="B1" s="1" t="s">
        <v>1</v>
      </c>
      <c r="O1" s="24" t="s">
        <v>2</v>
      </c>
      <c r="X1" s="11"/>
    </row>
    <row r="2" spans="12:24" ht="15">
      <c r="L2" s="3"/>
      <c r="O2" s="23" t="s">
        <v>241</v>
      </c>
      <c r="X2" s="11"/>
    </row>
    <row r="3" spans="1:24" ht="15">
      <c r="A3" t="s">
        <v>3</v>
      </c>
      <c r="L3" s="3"/>
      <c r="O3" s="23" t="s">
        <v>165</v>
      </c>
      <c r="X3" s="11"/>
    </row>
    <row r="4" spans="11:24" ht="15">
      <c r="K4" s="3"/>
      <c r="L4" s="3"/>
      <c r="O4" s="23" t="s">
        <v>164</v>
      </c>
      <c r="X4" s="11"/>
    </row>
    <row r="5" spans="2:24" ht="12.75">
      <c r="B5" s="27">
        <v>41322</v>
      </c>
      <c r="X5" s="11"/>
    </row>
    <row r="6" spans="10:30" ht="15.75">
      <c r="J6" s="4" t="s">
        <v>4</v>
      </c>
      <c r="N6" s="21" t="s">
        <v>22</v>
      </c>
      <c r="O6" s="12"/>
      <c r="P6" t="s">
        <v>13</v>
      </c>
      <c r="U6" s="2"/>
      <c r="V6" s="2"/>
      <c r="W6" s="2">
        <v>80</v>
      </c>
      <c r="X6" s="11" t="s">
        <v>14</v>
      </c>
      <c r="Y6" s="11"/>
      <c r="AC6" s="35" t="s">
        <v>156</v>
      </c>
      <c r="AD6">
        <v>3</v>
      </c>
    </row>
    <row r="7" spans="1:44" ht="13.5" thickBot="1">
      <c r="A7" s="5"/>
      <c r="B7" s="25">
        <v>41322</v>
      </c>
      <c r="C7" s="17" t="s">
        <v>5</v>
      </c>
      <c r="D7" s="6"/>
      <c r="E7" s="5"/>
      <c r="F7" s="5"/>
      <c r="G7" s="5"/>
      <c r="H7" s="5"/>
      <c r="I7" s="76"/>
      <c r="J7" s="5"/>
      <c r="K7" s="76"/>
      <c r="L7" s="5"/>
      <c r="M7" s="5"/>
      <c r="N7" s="5"/>
      <c r="O7" s="5"/>
      <c r="P7" s="5" t="s">
        <v>15</v>
      </c>
      <c r="Q7" s="5"/>
      <c r="R7" s="5"/>
      <c r="S7" s="5"/>
      <c r="T7" s="5"/>
      <c r="U7" s="79"/>
      <c r="V7" s="79"/>
      <c r="W7" s="79">
        <v>0.005555555555555556</v>
      </c>
      <c r="X7" s="13" t="s">
        <v>113</v>
      </c>
      <c r="Y7" s="13"/>
      <c r="Z7" s="6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3.5" customHeight="1" thickTop="1">
      <c r="A8" s="7" t="s">
        <v>6</v>
      </c>
      <c r="B8" s="7" t="s">
        <v>7</v>
      </c>
      <c r="C8" s="7" t="s">
        <v>8</v>
      </c>
      <c r="D8" s="169" t="s">
        <v>112</v>
      </c>
      <c r="E8" s="7" t="s">
        <v>16</v>
      </c>
      <c r="F8" s="169" t="s">
        <v>68</v>
      </c>
      <c r="G8" s="169" t="s">
        <v>54</v>
      </c>
      <c r="H8" s="169" t="s">
        <v>53</v>
      </c>
      <c r="I8" s="174" t="s">
        <v>109</v>
      </c>
      <c r="J8" s="172" t="s">
        <v>56</v>
      </c>
      <c r="K8" s="177" t="s">
        <v>155</v>
      </c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9"/>
      <c r="AA8" s="180" t="s">
        <v>161</v>
      </c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98"/>
      <c r="AO8" s="98"/>
      <c r="AP8" s="188" t="s">
        <v>116</v>
      </c>
      <c r="AQ8" s="189"/>
      <c r="AR8" s="190"/>
    </row>
    <row r="9" spans="1:44" ht="12.75" customHeight="1">
      <c r="A9" s="7" t="s">
        <v>23</v>
      </c>
      <c r="B9" s="7"/>
      <c r="C9" s="7" t="s">
        <v>0</v>
      </c>
      <c r="D9" s="170"/>
      <c r="E9" s="7" t="s">
        <v>20</v>
      </c>
      <c r="F9" s="170"/>
      <c r="G9" s="170"/>
      <c r="H9" s="170"/>
      <c r="I9" s="175"/>
      <c r="J9" s="172"/>
      <c r="K9" s="191" t="s">
        <v>17</v>
      </c>
      <c r="L9" s="193"/>
      <c r="M9" s="191" t="s">
        <v>18</v>
      </c>
      <c r="N9" s="193"/>
      <c r="O9" s="191" t="s">
        <v>19</v>
      </c>
      <c r="P9" s="193"/>
      <c r="Q9" s="191" t="s">
        <v>117</v>
      </c>
      <c r="R9" s="193"/>
      <c r="S9" s="191" t="s">
        <v>118</v>
      </c>
      <c r="T9" s="193"/>
      <c r="U9" s="182" t="s">
        <v>57</v>
      </c>
      <c r="V9" s="184"/>
      <c r="W9" s="185" t="s">
        <v>153</v>
      </c>
      <c r="X9" s="194" t="s">
        <v>154</v>
      </c>
      <c r="Y9" s="170" t="s">
        <v>48</v>
      </c>
      <c r="Z9" s="170" t="s">
        <v>166</v>
      </c>
      <c r="AA9" s="172" t="s">
        <v>72</v>
      </c>
      <c r="AB9" s="191" t="s">
        <v>147</v>
      </c>
      <c r="AC9" s="192"/>
      <c r="AD9" s="193"/>
      <c r="AE9" s="191" t="s">
        <v>148</v>
      </c>
      <c r="AF9" s="192"/>
      <c r="AG9" s="193"/>
      <c r="AH9" s="191" t="s">
        <v>149</v>
      </c>
      <c r="AI9" s="192"/>
      <c r="AJ9" s="192"/>
      <c r="AK9" s="182" t="s">
        <v>57</v>
      </c>
      <c r="AL9" s="183"/>
      <c r="AM9" s="184"/>
      <c r="AN9" s="196" t="s">
        <v>48</v>
      </c>
      <c r="AO9" s="196" t="s">
        <v>166</v>
      </c>
      <c r="AP9" s="196" t="s">
        <v>162</v>
      </c>
      <c r="AQ9" s="198" t="s">
        <v>163</v>
      </c>
      <c r="AR9" s="200" t="s">
        <v>48</v>
      </c>
    </row>
    <row r="10" spans="1:53" ht="16.5" customHeight="1" thickBot="1">
      <c r="A10" s="15"/>
      <c r="B10" s="15"/>
      <c r="C10" s="15"/>
      <c r="D10" s="171"/>
      <c r="E10" s="15"/>
      <c r="F10" s="171"/>
      <c r="G10" s="171"/>
      <c r="H10" s="171"/>
      <c r="I10" s="176"/>
      <c r="J10" s="173"/>
      <c r="K10" s="92" t="s">
        <v>111</v>
      </c>
      <c r="L10" s="91" t="s">
        <v>110</v>
      </c>
      <c r="M10" s="92" t="s">
        <v>111</v>
      </c>
      <c r="N10" s="91" t="s">
        <v>110</v>
      </c>
      <c r="O10" s="92" t="s">
        <v>111</v>
      </c>
      <c r="P10" s="91" t="s">
        <v>110</v>
      </c>
      <c r="Q10" s="92" t="s">
        <v>111</v>
      </c>
      <c r="R10" s="91" t="s">
        <v>110</v>
      </c>
      <c r="S10" s="92" t="s">
        <v>111</v>
      </c>
      <c r="T10" s="91" t="s">
        <v>110</v>
      </c>
      <c r="U10" s="92" t="s">
        <v>111</v>
      </c>
      <c r="V10" s="91" t="s">
        <v>110</v>
      </c>
      <c r="W10" s="186"/>
      <c r="X10" s="195"/>
      <c r="Y10" s="171"/>
      <c r="Z10" s="171"/>
      <c r="AA10" s="173"/>
      <c r="AB10" s="93" t="s">
        <v>111</v>
      </c>
      <c r="AC10" s="94" t="s">
        <v>110</v>
      </c>
      <c r="AD10" s="107" t="s">
        <v>150</v>
      </c>
      <c r="AE10" s="93" t="s">
        <v>111</v>
      </c>
      <c r="AF10" s="94" t="s">
        <v>110</v>
      </c>
      <c r="AG10" s="107" t="s">
        <v>150</v>
      </c>
      <c r="AH10" s="93" t="s">
        <v>111</v>
      </c>
      <c r="AI10" s="94" t="s">
        <v>110</v>
      </c>
      <c r="AJ10" s="97" t="s">
        <v>150</v>
      </c>
      <c r="AK10" s="93" t="s">
        <v>111</v>
      </c>
      <c r="AL10" s="94" t="s">
        <v>110</v>
      </c>
      <c r="AM10" s="107" t="s">
        <v>150</v>
      </c>
      <c r="AN10" s="197"/>
      <c r="AO10" s="197"/>
      <c r="AP10" s="197"/>
      <c r="AQ10" s="199"/>
      <c r="AR10" s="201"/>
      <c r="AT10" s="187" t="s">
        <v>151</v>
      </c>
      <c r="AU10" s="187"/>
      <c r="AV10" s="187"/>
      <c r="AW10" s="187"/>
      <c r="AX10" s="187"/>
      <c r="AY10" s="187" t="s">
        <v>152</v>
      </c>
      <c r="AZ10" s="187"/>
      <c r="BA10" s="187"/>
    </row>
    <row r="11" spans="1:53" ht="13.5" thickTop="1">
      <c r="A11" s="8">
        <v>7</v>
      </c>
      <c r="B11" s="16" t="s">
        <v>114</v>
      </c>
      <c r="C11" s="8">
        <v>5</v>
      </c>
      <c r="D11" s="8" t="s">
        <v>237</v>
      </c>
      <c r="E11" s="8">
        <v>2.4</v>
      </c>
      <c r="F11" s="8">
        <v>95.3</v>
      </c>
      <c r="G11" s="8" t="s">
        <v>224</v>
      </c>
      <c r="H11" s="74">
        <v>17034</v>
      </c>
      <c r="I11" s="95" t="s">
        <v>119</v>
      </c>
      <c r="J11" s="75">
        <v>3</v>
      </c>
      <c r="K11" s="60">
        <v>8</v>
      </c>
      <c r="L11" s="77">
        <v>0.0012773148148148147</v>
      </c>
      <c r="M11" s="60">
        <v>37</v>
      </c>
      <c r="N11" s="77">
        <v>0.0057119097222222215</v>
      </c>
      <c r="O11" s="60">
        <v>37</v>
      </c>
      <c r="P11" s="77">
        <v>0.005673009259259259</v>
      </c>
      <c r="Q11" s="60">
        <v>37</v>
      </c>
      <c r="R11" s="77">
        <v>0.0056497800925925925</v>
      </c>
      <c r="S11" s="60">
        <v>0</v>
      </c>
      <c r="T11" s="77">
        <v>0</v>
      </c>
      <c r="U11" s="62">
        <v>74</v>
      </c>
      <c r="V11" s="77">
        <v>0.011423819444444443</v>
      </c>
      <c r="W11" s="78">
        <v>21.592311386418487</v>
      </c>
      <c r="X11" s="96">
        <v>1</v>
      </c>
      <c r="Y11" s="32">
        <v>1</v>
      </c>
      <c r="Z11" s="32">
        <v>100</v>
      </c>
      <c r="AA11" s="75" t="s">
        <v>157</v>
      </c>
      <c r="AB11" s="60">
        <v>0</v>
      </c>
      <c r="AC11" s="90">
        <v>0</v>
      </c>
      <c r="AD11" s="142">
        <v>8</v>
      </c>
      <c r="AE11" s="60">
        <v>0</v>
      </c>
      <c r="AF11" s="147">
        <v>0</v>
      </c>
      <c r="AG11" s="142">
        <v>8</v>
      </c>
      <c r="AH11" s="62">
        <v>0</v>
      </c>
      <c r="AI11" s="147">
        <v>0</v>
      </c>
      <c r="AJ11" s="142">
        <v>8</v>
      </c>
      <c r="AK11" s="143">
        <v>0</v>
      </c>
      <c r="AL11" s="144">
        <v>0</v>
      </c>
      <c r="AM11" s="145">
        <v>0</v>
      </c>
      <c r="AN11" s="99"/>
      <c r="AO11" s="148">
        <v>0</v>
      </c>
      <c r="AP11" s="149">
        <v>667.1</v>
      </c>
      <c r="AQ11" s="137">
        <v>767.1</v>
      </c>
      <c r="AR11" s="108"/>
      <c r="AT11" s="101">
        <f>$K11</f>
        <v>8</v>
      </c>
      <c r="AU11" s="102">
        <f>$M11</f>
        <v>37</v>
      </c>
      <c r="AV11" s="102">
        <f>$O11</f>
        <v>37</v>
      </c>
      <c r="AW11" s="102">
        <f>$Q11</f>
        <v>37</v>
      </c>
      <c r="AX11" s="103">
        <f>$S11</f>
        <v>0</v>
      </c>
      <c r="AY11" s="104">
        <f>$AB11</f>
        <v>0</v>
      </c>
      <c r="AZ11" s="105">
        <f>$AE11</f>
        <v>0</v>
      </c>
      <c r="BA11" s="103">
        <f>$AH11</f>
        <v>0</v>
      </c>
    </row>
    <row r="12" spans="1:53" ht="12.75">
      <c r="A12" s="8">
        <v>6</v>
      </c>
      <c r="B12" s="16" t="s">
        <v>32</v>
      </c>
      <c r="C12" s="8" t="s">
        <v>238</v>
      </c>
      <c r="D12" s="8" t="s">
        <v>239</v>
      </c>
      <c r="E12" s="8">
        <v>2.4</v>
      </c>
      <c r="F12" s="8">
        <v>95.82857142857142</v>
      </c>
      <c r="G12" s="8" t="s">
        <v>224</v>
      </c>
      <c r="H12" s="74">
        <v>20943</v>
      </c>
      <c r="I12" s="95" t="s">
        <v>100</v>
      </c>
      <c r="J12" s="75">
        <v>2</v>
      </c>
      <c r="K12" s="60">
        <v>35</v>
      </c>
      <c r="L12" s="77">
        <v>0.005659930555555556</v>
      </c>
      <c r="M12" s="60">
        <v>24</v>
      </c>
      <c r="N12" s="77">
        <v>0.004659722222222222</v>
      </c>
      <c r="O12" s="60">
        <v>35</v>
      </c>
      <c r="P12" s="77">
        <v>0.0056982291666666665</v>
      </c>
      <c r="Q12" s="60">
        <v>37</v>
      </c>
      <c r="R12" s="77">
        <v>0.005702696759259259</v>
      </c>
      <c r="S12" s="60">
        <v>0</v>
      </c>
      <c r="T12" s="77">
        <v>0</v>
      </c>
      <c r="U12" s="62">
        <v>72</v>
      </c>
      <c r="V12" s="77">
        <v>0.011362627314814815</v>
      </c>
      <c r="W12" s="78">
        <v>21.121875544319163</v>
      </c>
      <c r="X12" s="96">
        <v>1</v>
      </c>
      <c r="Y12" s="32">
        <v>2</v>
      </c>
      <c r="Z12" s="32">
        <v>97.3</v>
      </c>
      <c r="AA12" s="75" t="s">
        <v>157</v>
      </c>
      <c r="AB12" s="60">
        <v>0</v>
      </c>
      <c r="AC12" s="90">
        <v>0</v>
      </c>
      <c r="AD12" s="108">
        <v>8</v>
      </c>
      <c r="AE12" s="60">
        <v>0</v>
      </c>
      <c r="AF12" s="90">
        <v>0</v>
      </c>
      <c r="AG12" s="108">
        <v>8</v>
      </c>
      <c r="AH12" s="60">
        <v>0</v>
      </c>
      <c r="AI12" s="90">
        <v>0</v>
      </c>
      <c r="AJ12" s="108">
        <v>8</v>
      </c>
      <c r="AK12" s="62">
        <v>0</v>
      </c>
      <c r="AL12" s="109">
        <v>0</v>
      </c>
      <c r="AM12" s="108">
        <v>0</v>
      </c>
      <c r="AN12" s="110"/>
      <c r="AO12" s="112">
        <v>0</v>
      </c>
      <c r="AP12" s="149">
        <v>670.8</v>
      </c>
      <c r="AQ12" s="137">
        <v>768.0999999999999</v>
      </c>
      <c r="AR12" s="100"/>
      <c r="AT12" s="9">
        <f aca="true" t="shared" si="0" ref="AT12:AT37">$K12</f>
        <v>35</v>
      </c>
      <c r="AU12" s="8">
        <f aca="true" t="shared" si="1" ref="AU12:AU37">$M12</f>
        <v>24</v>
      </c>
      <c r="AV12" s="8">
        <f aca="true" t="shared" si="2" ref="AV12:AV37">$O12</f>
        <v>35</v>
      </c>
      <c r="AW12" s="8">
        <f aca="true" t="shared" si="3" ref="AW12:AW37">$Q12</f>
        <v>37</v>
      </c>
      <c r="AX12" s="10">
        <f aca="true" t="shared" si="4" ref="AX12:AX37">$S12</f>
        <v>0</v>
      </c>
      <c r="AY12" s="106">
        <f aca="true" t="shared" si="5" ref="AY12:AY37">$AB12</f>
        <v>0</v>
      </c>
      <c r="AZ12" s="30">
        <f aca="true" t="shared" si="6" ref="AZ12:AZ37">$AE12</f>
        <v>0</v>
      </c>
      <c r="BA12" s="10">
        <f aca="true" t="shared" si="7" ref="BA12:BA37">$AH12</f>
        <v>0</v>
      </c>
    </row>
    <row r="13" spans="1:53" ht="12.75">
      <c r="A13" s="8">
        <v>1</v>
      </c>
      <c r="B13" s="16" t="s">
        <v>28</v>
      </c>
      <c r="C13" s="8" t="s">
        <v>238</v>
      </c>
      <c r="D13" s="8" t="s">
        <v>239</v>
      </c>
      <c r="E13" s="8">
        <v>2.4</v>
      </c>
      <c r="F13" s="29">
        <v>71.88571428571429</v>
      </c>
      <c r="G13" s="8" t="s">
        <v>224</v>
      </c>
      <c r="H13" s="74">
        <v>14562</v>
      </c>
      <c r="I13" s="95" t="s">
        <v>91</v>
      </c>
      <c r="J13" s="75">
        <v>4</v>
      </c>
      <c r="K13" s="60">
        <v>32</v>
      </c>
      <c r="L13" s="77">
        <v>0.005664050925925926</v>
      </c>
      <c r="M13" s="60">
        <v>34</v>
      </c>
      <c r="N13" s="77">
        <v>0.00569806712962963</v>
      </c>
      <c r="O13" s="60">
        <v>33</v>
      </c>
      <c r="P13" s="77">
        <v>0.005682847222222221</v>
      </c>
      <c r="Q13" s="60">
        <v>32</v>
      </c>
      <c r="R13" s="77">
        <v>0.005630729166666667</v>
      </c>
      <c r="S13" s="60">
        <v>0</v>
      </c>
      <c r="T13" s="77">
        <v>0</v>
      </c>
      <c r="U13" s="62">
        <v>67</v>
      </c>
      <c r="V13" s="77">
        <v>0.011380914351851852</v>
      </c>
      <c r="W13" s="78">
        <v>19.623496533650087</v>
      </c>
      <c r="X13" s="96">
        <v>1</v>
      </c>
      <c r="Y13" s="32">
        <v>3</v>
      </c>
      <c r="Z13" s="32">
        <v>90.5</v>
      </c>
      <c r="AA13" s="75" t="s">
        <v>158</v>
      </c>
      <c r="AB13" s="60">
        <v>0</v>
      </c>
      <c r="AC13" s="90">
        <v>0</v>
      </c>
      <c r="AD13" s="108">
        <v>8</v>
      </c>
      <c r="AE13" s="60">
        <v>0</v>
      </c>
      <c r="AF13" s="90">
        <v>0</v>
      </c>
      <c r="AG13" s="108">
        <v>8</v>
      </c>
      <c r="AH13" s="60">
        <v>0</v>
      </c>
      <c r="AI13" s="90">
        <v>0</v>
      </c>
      <c r="AJ13" s="108">
        <v>8</v>
      </c>
      <c r="AK13" s="62">
        <v>0</v>
      </c>
      <c r="AL13" s="109">
        <v>0</v>
      </c>
      <c r="AM13" s="108">
        <v>0</v>
      </c>
      <c r="AN13" s="110"/>
      <c r="AO13" s="112">
        <v>0</v>
      </c>
      <c r="AP13" s="149">
        <v>503.2</v>
      </c>
      <c r="AQ13" s="137">
        <v>593.7</v>
      </c>
      <c r="AR13" s="100"/>
      <c r="AT13" s="9">
        <f t="shared" si="0"/>
        <v>32</v>
      </c>
      <c r="AU13" s="8">
        <f t="shared" si="1"/>
        <v>34</v>
      </c>
      <c r="AV13" s="8">
        <f t="shared" si="2"/>
        <v>33</v>
      </c>
      <c r="AW13" s="8">
        <f t="shared" si="3"/>
        <v>32</v>
      </c>
      <c r="AX13" s="10">
        <f t="shared" si="4"/>
        <v>0</v>
      </c>
      <c r="AY13" s="106">
        <f t="shared" si="5"/>
        <v>0</v>
      </c>
      <c r="AZ13" s="30">
        <f t="shared" si="6"/>
        <v>0</v>
      </c>
      <c r="BA13" s="10">
        <f t="shared" si="7"/>
        <v>0</v>
      </c>
    </row>
    <row r="14" spans="1:53" ht="12.75">
      <c r="A14" s="8">
        <v>3</v>
      </c>
      <c r="B14" s="16" t="s">
        <v>41</v>
      </c>
      <c r="C14" s="8" t="s">
        <v>238</v>
      </c>
      <c r="D14" s="8" t="s">
        <v>239</v>
      </c>
      <c r="E14" s="8">
        <v>2.4</v>
      </c>
      <c r="F14" s="8">
        <v>63.028571428571425</v>
      </c>
      <c r="G14" s="8" t="s">
        <v>224</v>
      </c>
      <c r="H14" s="74">
        <v>18053</v>
      </c>
      <c r="I14" s="95" t="s">
        <v>101</v>
      </c>
      <c r="J14" s="75">
        <v>5</v>
      </c>
      <c r="K14" s="60">
        <v>25</v>
      </c>
      <c r="L14" s="77">
        <v>0.005646134259259258</v>
      </c>
      <c r="M14" s="60">
        <v>25</v>
      </c>
      <c r="N14" s="77">
        <v>0.005729398148148149</v>
      </c>
      <c r="O14" s="60">
        <v>27</v>
      </c>
      <c r="P14" s="77">
        <v>0.005759664351851852</v>
      </c>
      <c r="Q14" s="60">
        <v>29</v>
      </c>
      <c r="R14" s="77">
        <v>0.005719826388888888</v>
      </c>
      <c r="S14" s="60">
        <v>0</v>
      </c>
      <c r="T14" s="77">
        <v>0</v>
      </c>
      <c r="U14" s="62">
        <v>56</v>
      </c>
      <c r="V14" s="77">
        <v>0.01147949074074074</v>
      </c>
      <c r="W14" s="78">
        <v>16.260883943586997</v>
      </c>
      <c r="X14" s="96">
        <v>1</v>
      </c>
      <c r="Y14" s="32">
        <v>4</v>
      </c>
      <c r="Z14" s="32">
        <v>75.7</v>
      </c>
      <c r="AA14" s="75" t="s">
        <v>158</v>
      </c>
      <c r="AB14" s="60">
        <v>0</v>
      </c>
      <c r="AC14" s="90">
        <v>0</v>
      </c>
      <c r="AD14" s="108">
        <v>8</v>
      </c>
      <c r="AE14" s="60">
        <v>0</v>
      </c>
      <c r="AF14" s="90">
        <v>0</v>
      </c>
      <c r="AG14" s="108">
        <v>8</v>
      </c>
      <c r="AH14" s="60">
        <v>0</v>
      </c>
      <c r="AI14" s="90">
        <v>0</v>
      </c>
      <c r="AJ14" s="108">
        <v>8</v>
      </c>
      <c r="AK14" s="62">
        <v>0</v>
      </c>
      <c r="AL14" s="109">
        <v>0</v>
      </c>
      <c r="AM14" s="108">
        <v>0</v>
      </c>
      <c r="AN14" s="110"/>
      <c r="AO14" s="112">
        <v>0</v>
      </c>
      <c r="AP14" s="149">
        <v>441.2</v>
      </c>
      <c r="AQ14" s="137">
        <v>516.9</v>
      </c>
      <c r="AR14" s="100"/>
      <c r="AT14" s="9">
        <f t="shared" si="0"/>
        <v>25</v>
      </c>
      <c r="AU14" s="8">
        <f t="shared" si="1"/>
        <v>25</v>
      </c>
      <c r="AV14" s="8">
        <f t="shared" si="2"/>
        <v>27</v>
      </c>
      <c r="AW14" s="8">
        <f t="shared" si="3"/>
        <v>29</v>
      </c>
      <c r="AX14" s="10">
        <f t="shared" si="4"/>
        <v>0</v>
      </c>
      <c r="AY14" s="106">
        <f t="shared" si="5"/>
        <v>0</v>
      </c>
      <c r="AZ14" s="30">
        <f t="shared" si="6"/>
        <v>0</v>
      </c>
      <c r="BA14" s="10">
        <f t="shared" si="7"/>
        <v>0</v>
      </c>
    </row>
    <row r="15" spans="1:53" ht="12.75">
      <c r="A15" s="8">
        <v>5</v>
      </c>
      <c r="B15" s="16" t="s">
        <v>42</v>
      </c>
      <c r="C15" s="8">
        <v>2</v>
      </c>
      <c r="D15" s="8" t="s">
        <v>239</v>
      </c>
      <c r="E15" s="8">
        <v>27.55</v>
      </c>
      <c r="F15" s="8">
        <v>55.05714285714286</v>
      </c>
      <c r="G15" s="8">
        <v>1</v>
      </c>
      <c r="H15" s="74">
        <v>2378</v>
      </c>
      <c r="I15" s="95" t="s">
        <v>102</v>
      </c>
      <c r="J15" s="75">
        <v>6</v>
      </c>
      <c r="K15" s="60">
        <v>21</v>
      </c>
      <c r="L15" s="77">
        <v>0.005633483796296297</v>
      </c>
      <c r="M15" s="60">
        <v>12</v>
      </c>
      <c r="N15" s="77">
        <v>0.0028147106481481478</v>
      </c>
      <c r="O15" s="60">
        <v>13</v>
      </c>
      <c r="P15" s="77">
        <v>0.005818171296296297</v>
      </c>
      <c r="Q15" s="60">
        <v>1</v>
      </c>
      <c r="R15" s="77">
        <v>0.004058912037037037</v>
      </c>
      <c r="S15" s="60">
        <v>0</v>
      </c>
      <c r="T15" s="77">
        <v>0</v>
      </c>
      <c r="U15" s="62">
        <v>34</v>
      </c>
      <c r="V15" s="77">
        <v>0.011451655092592595</v>
      </c>
      <c r="W15" s="78">
        <v>9.896677154260612</v>
      </c>
      <c r="X15" s="96">
        <v>3</v>
      </c>
      <c r="Y15" s="32">
        <v>5</v>
      </c>
      <c r="Z15" s="32">
        <v>45.9</v>
      </c>
      <c r="AA15" s="75" t="s">
        <v>158</v>
      </c>
      <c r="AB15" s="60">
        <v>0</v>
      </c>
      <c r="AC15" s="90">
        <v>0</v>
      </c>
      <c r="AD15" s="108">
        <v>8</v>
      </c>
      <c r="AE15" s="60">
        <v>0</v>
      </c>
      <c r="AF15" s="90">
        <v>0</v>
      </c>
      <c r="AG15" s="108">
        <v>8</v>
      </c>
      <c r="AH15" s="60">
        <v>0</v>
      </c>
      <c r="AI15" s="90">
        <v>0</v>
      </c>
      <c r="AJ15" s="108">
        <v>8</v>
      </c>
      <c r="AK15" s="62">
        <v>0</v>
      </c>
      <c r="AL15" s="109">
        <v>0</v>
      </c>
      <c r="AM15" s="108">
        <v>0</v>
      </c>
      <c r="AN15" s="110"/>
      <c r="AO15" s="112">
        <v>0</v>
      </c>
      <c r="AP15" s="149">
        <v>385.4</v>
      </c>
      <c r="AQ15" s="137">
        <v>431.29999999999995</v>
      </c>
      <c r="AR15" s="100"/>
      <c r="AT15" s="9">
        <f t="shared" si="0"/>
        <v>21</v>
      </c>
      <c r="AU15" s="8">
        <f t="shared" si="1"/>
        <v>12</v>
      </c>
      <c r="AV15" s="8">
        <f t="shared" si="2"/>
        <v>13</v>
      </c>
      <c r="AW15" s="8">
        <f t="shared" si="3"/>
        <v>1</v>
      </c>
      <c r="AX15" s="10">
        <f t="shared" si="4"/>
        <v>0</v>
      </c>
      <c r="AY15" s="106">
        <f t="shared" si="5"/>
        <v>0</v>
      </c>
      <c r="AZ15" s="30">
        <f t="shared" si="6"/>
        <v>0</v>
      </c>
      <c r="BA15" s="10">
        <f t="shared" si="7"/>
        <v>0</v>
      </c>
    </row>
    <row r="16" spans="1:53" ht="12.75">
      <c r="A16" s="8">
        <v>4</v>
      </c>
      <c r="B16" s="16" t="s">
        <v>220</v>
      </c>
      <c r="C16" s="8" t="s">
        <v>238</v>
      </c>
      <c r="D16" s="8" t="s">
        <v>240</v>
      </c>
      <c r="E16" s="8">
        <v>2.4</v>
      </c>
      <c r="F16" s="8" t="s">
        <v>67</v>
      </c>
      <c r="G16" s="8">
        <v>3</v>
      </c>
      <c r="H16" s="74">
        <v>1815</v>
      </c>
      <c r="I16" s="95" t="s">
        <v>221</v>
      </c>
      <c r="J16" s="75">
        <v>7</v>
      </c>
      <c r="K16" s="60">
        <v>1</v>
      </c>
      <c r="L16" s="77">
        <v>0.00038231481481481477</v>
      </c>
      <c r="M16" s="60">
        <v>0</v>
      </c>
      <c r="N16" s="77">
        <v>0</v>
      </c>
      <c r="O16" s="60">
        <v>11</v>
      </c>
      <c r="P16" s="77">
        <v>0.00496630787037037</v>
      </c>
      <c r="Q16" s="60">
        <v>6</v>
      </c>
      <c r="R16" s="77">
        <v>0.002822858796296297</v>
      </c>
      <c r="S16" s="60">
        <v>0</v>
      </c>
      <c r="T16" s="77">
        <v>0</v>
      </c>
      <c r="U16" s="62">
        <v>17</v>
      </c>
      <c r="V16" s="77">
        <v>0.0077891666666666665</v>
      </c>
      <c r="W16" s="78">
        <v>5.1</v>
      </c>
      <c r="X16" s="96">
        <v>4</v>
      </c>
      <c r="Y16" s="32">
        <v>6</v>
      </c>
      <c r="Z16" s="32">
        <v>23</v>
      </c>
      <c r="AA16" s="75" t="s">
        <v>158</v>
      </c>
      <c r="AB16" s="60">
        <v>0</v>
      </c>
      <c r="AC16" s="90">
        <v>0</v>
      </c>
      <c r="AD16" s="108">
        <v>8</v>
      </c>
      <c r="AE16" s="60">
        <v>0</v>
      </c>
      <c r="AF16" s="90">
        <v>0</v>
      </c>
      <c r="AG16" s="108">
        <v>8</v>
      </c>
      <c r="AH16" s="60">
        <v>0</v>
      </c>
      <c r="AI16" s="90">
        <v>0</v>
      </c>
      <c r="AJ16" s="108">
        <v>8</v>
      </c>
      <c r="AK16" s="62">
        <v>0</v>
      </c>
      <c r="AL16" s="109">
        <v>0</v>
      </c>
      <c r="AM16" s="108">
        <v>0</v>
      </c>
      <c r="AN16" s="110"/>
      <c r="AO16" s="112">
        <v>0</v>
      </c>
      <c r="AP16" s="149">
        <v>0</v>
      </c>
      <c r="AQ16" s="137">
        <v>23</v>
      </c>
      <c r="AR16" s="100"/>
      <c r="AT16" s="9">
        <f t="shared" si="0"/>
        <v>1</v>
      </c>
      <c r="AU16" s="8">
        <f t="shared" si="1"/>
        <v>0</v>
      </c>
      <c r="AV16" s="8">
        <f t="shared" si="2"/>
        <v>11</v>
      </c>
      <c r="AW16" s="8">
        <f t="shared" si="3"/>
        <v>6</v>
      </c>
      <c r="AX16" s="10">
        <f t="shared" si="4"/>
        <v>0</v>
      </c>
      <c r="AY16" s="106">
        <f t="shared" si="5"/>
        <v>0</v>
      </c>
      <c r="AZ16" s="30">
        <f t="shared" si="6"/>
        <v>0</v>
      </c>
      <c r="BA16" s="10">
        <f t="shared" si="7"/>
        <v>0</v>
      </c>
    </row>
    <row r="17" spans="1:53" ht="12.75">
      <c r="A17" s="8">
        <v>2</v>
      </c>
      <c r="B17" s="16" t="s">
        <v>31</v>
      </c>
      <c r="C17" s="8">
        <v>2</v>
      </c>
      <c r="D17" s="8" t="s">
        <v>237</v>
      </c>
      <c r="E17" s="8">
        <v>2.4</v>
      </c>
      <c r="F17" s="8">
        <v>82.87142857142858</v>
      </c>
      <c r="G17" s="8" t="s">
        <v>224</v>
      </c>
      <c r="H17" s="74">
        <v>17048</v>
      </c>
      <c r="I17" s="95" t="s">
        <v>96</v>
      </c>
      <c r="J17" s="75">
        <v>1</v>
      </c>
      <c r="K17" s="60">
        <v>1</v>
      </c>
      <c r="L17" s="77">
        <v>0.0001546412037037037</v>
      </c>
      <c r="M17" s="60">
        <v>0</v>
      </c>
      <c r="N17" s="77">
        <v>0</v>
      </c>
      <c r="O17" s="60">
        <v>0</v>
      </c>
      <c r="P17" s="77">
        <v>0</v>
      </c>
      <c r="Q17" s="60">
        <v>0</v>
      </c>
      <c r="R17" s="77">
        <v>0</v>
      </c>
      <c r="S17" s="60">
        <v>0</v>
      </c>
      <c r="T17" s="77">
        <v>0</v>
      </c>
      <c r="U17" s="62">
        <v>1</v>
      </c>
      <c r="V17" s="136">
        <v>0.0001546412037037037</v>
      </c>
      <c r="W17" s="78">
        <v>0.3</v>
      </c>
      <c r="X17" s="137">
        <v>5</v>
      </c>
      <c r="Y17" s="32">
        <v>7</v>
      </c>
      <c r="Z17" s="32">
        <v>1.4</v>
      </c>
      <c r="AA17" s="75" t="s">
        <v>158</v>
      </c>
      <c r="AB17" s="60">
        <v>0</v>
      </c>
      <c r="AC17" s="90">
        <v>0</v>
      </c>
      <c r="AD17" s="108">
        <v>8</v>
      </c>
      <c r="AE17" s="60">
        <v>0</v>
      </c>
      <c r="AF17" s="90">
        <v>0</v>
      </c>
      <c r="AG17" s="108">
        <v>8</v>
      </c>
      <c r="AH17" s="60">
        <v>0</v>
      </c>
      <c r="AI17" s="90">
        <v>0</v>
      </c>
      <c r="AJ17" s="108">
        <v>8</v>
      </c>
      <c r="AK17" s="62">
        <v>0</v>
      </c>
      <c r="AL17" s="109">
        <v>0</v>
      </c>
      <c r="AM17" s="108">
        <v>0</v>
      </c>
      <c r="AN17" s="110"/>
      <c r="AO17" s="112">
        <v>0</v>
      </c>
      <c r="AP17" s="149">
        <v>580.1</v>
      </c>
      <c r="AQ17" s="137">
        <v>581.5</v>
      </c>
      <c r="AR17" s="100"/>
      <c r="AT17" s="9">
        <f t="shared" si="0"/>
        <v>1</v>
      </c>
      <c r="AU17" s="8">
        <f t="shared" si="1"/>
        <v>0</v>
      </c>
      <c r="AV17" s="8">
        <f t="shared" si="2"/>
        <v>0</v>
      </c>
      <c r="AW17" s="8">
        <f t="shared" si="3"/>
        <v>0</v>
      </c>
      <c r="AX17" s="10">
        <f t="shared" si="4"/>
        <v>0</v>
      </c>
      <c r="AY17" s="106">
        <f t="shared" si="5"/>
        <v>0</v>
      </c>
      <c r="AZ17" s="30">
        <f t="shared" si="6"/>
        <v>0</v>
      </c>
      <c r="BA17" s="10">
        <f t="shared" si="7"/>
        <v>0</v>
      </c>
    </row>
    <row r="18" spans="1:53" ht="12.75">
      <c r="A18" s="8">
        <v>8</v>
      </c>
      <c r="B18" s="16" t="s">
        <v>67</v>
      </c>
      <c r="C18" s="8" t="s">
        <v>67</v>
      </c>
      <c r="D18" s="8" t="s">
        <v>67</v>
      </c>
      <c r="E18" s="8" t="s">
        <v>67</v>
      </c>
      <c r="F18" s="8" t="s">
        <v>67</v>
      </c>
      <c r="G18" s="8" t="s">
        <v>67</v>
      </c>
      <c r="H18" s="74" t="s">
        <v>67</v>
      </c>
      <c r="I18" s="95" t="s">
        <v>67</v>
      </c>
      <c r="J18" s="75">
        <v>0</v>
      </c>
      <c r="K18" s="60">
        <v>0</v>
      </c>
      <c r="L18" s="77">
        <v>0</v>
      </c>
      <c r="M18" s="60">
        <v>0</v>
      </c>
      <c r="N18" s="77">
        <v>0</v>
      </c>
      <c r="O18" s="60">
        <v>0</v>
      </c>
      <c r="P18" s="77">
        <v>0</v>
      </c>
      <c r="Q18" s="60">
        <v>0</v>
      </c>
      <c r="R18" s="77">
        <v>0</v>
      </c>
      <c r="S18" s="60">
        <v>0</v>
      </c>
      <c r="T18" s="77">
        <v>0</v>
      </c>
      <c r="U18" s="62">
        <v>0</v>
      </c>
      <c r="V18" s="77">
        <v>0</v>
      </c>
      <c r="W18" s="78">
        <v>0</v>
      </c>
      <c r="X18" s="96" t="s">
        <v>67</v>
      </c>
      <c r="Y18" s="32"/>
      <c r="Z18" s="32">
        <v>0</v>
      </c>
      <c r="AA18" s="75" t="s">
        <v>158</v>
      </c>
      <c r="AB18" s="60">
        <v>0</v>
      </c>
      <c r="AC18" s="90">
        <v>0</v>
      </c>
      <c r="AD18" s="108">
        <v>8</v>
      </c>
      <c r="AE18" s="60">
        <v>0</v>
      </c>
      <c r="AF18" s="90">
        <v>0</v>
      </c>
      <c r="AG18" s="108">
        <v>8</v>
      </c>
      <c r="AH18" s="60">
        <v>0</v>
      </c>
      <c r="AI18" s="90">
        <v>0</v>
      </c>
      <c r="AJ18" s="108">
        <v>8</v>
      </c>
      <c r="AK18" s="62">
        <v>0</v>
      </c>
      <c r="AL18" s="109">
        <v>0</v>
      </c>
      <c r="AM18" s="108">
        <v>0</v>
      </c>
      <c r="AN18" s="110"/>
      <c r="AO18" s="112">
        <v>0</v>
      </c>
      <c r="AP18" s="149">
        <v>0</v>
      </c>
      <c r="AQ18" s="137">
        <v>0</v>
      </c>
      <c r="AR18" s="100"/>
      <c r="AT18" s="9">
        <f t="shared" si="0"/>
        <v>0</v>
      </c>
      <c r="AU18" s="8">
        <f t="shared" si="1"/>
        <v>0</v>
      </c>
      <c r="AV18" s="8">
        <f t="shared" si="2"/>
        <v>0</v>
      </c>
      <c r="AW18" s="8">
        <f t="shared" si="3"/>
        <v>0</v>
      </c>
      <c r="AX18" s="10">
        <f t="shared" si="4"/>
        <v>0</v>
      </c>
      <c r="AY18" s="106">
        <f t="shared" si="5"/>
        <v>0</v>
      </c>
      <c r="AZ18" s="30">
        <f t="shared" si="6"/>
        <v>0</v>
      </c>
      <c r="BA18" s="10">
        <f t="shared" si="7"/>
        <v>0</v>
      </c>
    </row>
    <row r="19" spans="1:53" ht="12.75" customHeight="1">
      <c r="A19" s="8">
        <v>9</v>
      </c>
      <c r="B19" s="16" t="s">
        <v>67</v>
      </c>
      <c r="C19" s="8" t="s">
        <v>67</v>
      </c>
      <c r="D19" s="8" t="s">
        <v>67</v>
      </c>
      <c r="E19" s="8" t="s">
        <v>67</v>
      </c>
      <c r="F19" s="8" t="s">
        <v>67</v>
      </c>
      <c r="G19" s="8" t="s">
        <v>67</v>
      </c>
      <c r="H19" s="74" t="s">
        <v>67</v>
      </c>
      <c r="I19" s="95" t="s">
        <v>67</v>
      </c>
      <c r="J19" s="75">
        <v>0</v>
      </c>
      <c r="K19" s="60">
        <v>0</v>
      </c>
      <c r="L19" s="77">
        <v>0</v>
      </c>
      <c r="M19" s="60">
        <v>0</v>
      </c>
      <c r="N19" s="77">
        <v>0</v>
      </c>
      <c r="O19" s="60">
        <v>0</v>
      </c>
      <c r="P19" s="77">
        <v>0</v>
      </c>
      <c r="Q19" s="60">
        <v>0</v>
      </c>
      <c r="R19" s="77">
        <v>0</v>
      </c>
      <c r="S19" s="60">
        <v>0</v>
      </c>
      <c r="T19" s="77">
        <v>0</v>
      </c>
      <c r="U19" s="62">
        <v>0</v>
      </c>
      <c r="V19" s="77">
        <v>0</v>
      </c>
      <c r="W19" s="78">
        <v>0</v>
      </c>
      <c r="X19" s="96" t="s">
        <v>67</v>
      </c>
      <c r="Y19" s="32"/>
      <c r="Z19" s="32">
        <v>0</v>
      </c>
      <c r="AA19" s="75" t="s">
        <v>159</v>
      </c>
      <c r="AB19" s="60">
        <v>0</v>
      </c>
      <c r="AC19" s="90">
        <v>0</v>
      </c>
      <c r="AD19" s="100">
        <v>16</v>
      </c>
      <c r="AE19" s="60">
        <v>0</v>
      </c>
      <c r="AF19" s="90">
        <v>0</v>
      </c>
      <c r="AG19" s="100">
        <v>16</v>
      </c>
      <c r="AH19" s="60">
        <v>0</v>
      </c>
      <c r="AI19" s="90">
        <v>0</v>
      </c>
      <c r="AJ19" s="100">
        <v>16</v>
      </c>
      <c r="AK19" s="62">
        <v>0</v>
      </c>
      <c r="AL19" s="109">
        <v>0</v>
      </c>
      <c r="AM19" s="108">
        <v>0</v>
      </c>
      <c r="AN19" s="110"/>
      <c r="AO19" s="112">
        <v>0</v>
      </c>
      <c r="AP19" s="149">
        <v>0</v>
      </c>
      <c r="AQ19" s="137">
        <v>0</v>
      </c>
      <c r="AR19" s="100"/>
      <c r="AT19" s="9">
        <f t="shared" si="0"/>
        <v>0</v>
      </c>
      <c r="AU19" s="8">
        <f t="shared" si="1"/>
        <v>0</v>
      </c>
      <c r="AV19" s="8">
        <f t="shared" si="2"/>
        <v>0</v>
      </c>
      <c r="AW19" s="8">
        <f t="shared" si="3"/>
        <v>0</v>
      </c>
      <c r="AX19" s="10">
        <f t="shared" si="4"/>
        <v>0</v>
      </c>
      <c r="AY19" s="106">
        <f t="shared" si="5"/>
        <v>0</v>
      </c>
      <c r="AZ19" s="30">
        <f t="shared" si="6"/>
        <v>0</v>
      </c>
      <c r="BA19" s="10">
        <f t="shared" si="7"/>
        <v>0</v>
      </c>
    </row>
    <row r="20" spans="1:53" ht="12.75" customHeight="1" hidden="1">
      <c r="A20" s="8">
        <v>10</v>
      </c>
      <c r="B20" s="16" t="s">
        <v>67</v>
      </c>
      <c r="C20" s="8" t="s">
        <v>67</v>
      </c>
      <c r="D20" s="8" t="s">
        <v>67</v>
      </c>
      <c r="E20" s="8" t="s">
        <v>67</v>
      </c>
      <c r="F20" s="8" t="s">
        <v>67</v>
      </c>
      <c r="G20" s="8" t="s">
        <v>67</v>
      </c>
      <c r="H20" s="74" t="s">
        <v>67</v>
      </c>
      <c r="I20" s="95" t="s">
        <v>67</v>
      </c>
      <c r="J20" s="75">
        <v>0</v>
      </c>
      <c r="K20" s="60">
        <v>0</v>
      </c>
      <c r="L20" s="77">
        <v>0</v>
      </c>
      <c r="M20" s="60">
        <v>0</v>
      </c>
      <c r="N20" s="77">
        <v>0</v>
      </c>
      <c r="O20" s="60">
        <v>0</v>
      </c>
      <c r="P20" s="77">
        <v>0</v>
      </c>
      <c r="Q20" s="60">
        <v>0</v>
      </c>
      <c r="R20" s="77">
        <v>0</v>
      </c>
      <c r="S20" s="60">
        <v>0</v>
      </c>
      <c r="T20" s="77">
        <v>0</v>
      </c>
      <c r="U20" s="62">
        <v>0</v>
      </c>
      <c r="V20" s="77">
        <v>0</v>
      </c>
      <c r="W20" s="78">
        <v>0</v>
      </c>
      <c r="X20" s="96" t="s">
        <v>67</v>
      </c>
      <c r="Y20" s="32"/>
      <c r="Z20" s="32">
        <v>0</v>
      </c>
      <c r="AA20" s="75" t="s">
        <v>159</v>
      </c>
      <c r="AB20" s="60">
        <v>0</v>
      </c>
      <c r="AC20" s="90">
        <v>0</v>
      </c>
      <c r="AD20" s="100">
        <v>16</v>
      </c>
      <c r="AE20" s="60">
        <v>0</v>
      </c>
      <c r="AF20" s="90">
        <v>0</v>
      </c>
      <c r="AG20" s="100">
        <v>16</v>
      </c>
      <c r="AH20" s="60">
        <v>0</v>
      </c>
      <c r="AI20" s="90">
        <v>0</v>
      </c>
      <c r="AJ20" s="100">
        <v>16</v>
      </c>
      <c r="AK20" s="62">
        <v>0</v>
      </c>
      <c r="AL20" s="109">
        <v>0</v>
      </c>
      <c r="AM20" s="108">
        <v>0</v>
      </c>
      <c r="AN20" s="111"/>
      <c r="AO20" s="112">
        <v>0</v>
      </c>
      <c r="AP20" s="149">
        <v>0</v>
      </c>
      <c r="AQ20" s="137">
        <v>0</v>
      </c>
      <c r="AR20" s="100"/>
      <c r="AT20" s="9">
        <f t="shared" si="0"/>
        <v>0</v>
      </c>
      <c r="AU20" s="8">
        <f t="shared" si="1"/>
        <v>0</v>
      </c>
      <c r="AV20" s="8">
        <f t="shared" si="2"/>
        <v>0</v>
      </c>
      <c r="AW20" s="8">
        <f t="shared" si="3"/>
        <v>0</v>
      </c>
      <c r="AX20" s="10">
        <f t="shared" si="4"/>
        <v>0</v>
      </c>
      <c r="AY20" s="106">
        <f t="shared" si="5"/>
        <v>0</v>
      </c>
      <c r="AZ20" s="30">
        <f t="shared" si="6"/>
        <v>0</v>
      </c>
      <c r="BA20" s="10">
        <f t="shared" si="7"/>
        <v>0</v>
      </c>
    </row>
    <row r="21" spans="1:53" ht="12.75" customHeight="1" hidden="1">
      <c r="A21" s="8">
        <v>11</v>
      </c>
      <c r="B21" s="16" t="s">
        <v>67</v>
      </c>
      <c r="C21" s="8" t="s">
        <v>67</v>
      </c>
      <c r="D21" s="8" t="s">
        <v>67</v>
      </c>
      <c r="E21" s="8" t="s">
        <v>67</v>
      </c>
      <c r="F21" s="8" t="s">
        <v>67</v>
      </c>
      <c r="G21" s="8" t="s">
        <v>67</v>
      </c>
      <c r="H21" s="74" t="s">
        <v>67</v>
      </c>
      <c r="I21" s="95" t="s">
        <v>67</v>
      </c>
      <c r="J21" s="75">
        <v>0</v>
      </c>
      <c r="K21" s="60">
        <v>0</v>
      </c>
      <c r="L21" s="77">
        <v>0</v>
      </c>
      <c r="M21" s="60">
        <v>0</v>
      </c>
      <c r="N21" s="77">
        <v>0</v>
      </c>
      <c r="O21" s="60">
        <v>0</v>
      </c>
      <c r="P21" s="77">
        <v>0</v>
      </c>
      <c r="Q21" s="60">
        <v>0</v>
      </c>
      <c r="R21" s="77">
        <v>0</v>
      </c>
      <c r="S21" s="60">
        <v>0</v>
      </c>
      <c r="T21" s="77">
        <v>0</v>
      </c>
      <c r="U21" s="62">
        <v>0</v>
      </c>
      <c r="V21" s="77">
        <v>0</v>
      </c>
      <c r="W21" s="78">
        <v>0</v>
      </c>
      <c r="X21" s="96" t="s">
        <v>67</v>
      </c>
      <c r="Y21" s="32"/>
      <c r="Z21" s="32">
        <v>0</v>
      </c>
      <c r="AA21" s="75" t="s">
        <v>159</v>
      </c>
      <c r="AB21" s="60">
        <v>0</v>
      </c>
      <c r="AC21" s="90">
        <v>0</v>
      </c>
      <c r="AD21" s="100">
        <v>16</v>
      </c>
      <c r="AE21" s="60">
        <v>0</v>
      </c>
      <c r="AF21" s="90">
        <v>0</v>
      </c>
      <c r="AG21" s="100">
        <v>16</v>
      </c>
      <c r="AH21" s="60">
        <v>0</v>
      </c>
      <c r="AI21" s="90">
        <v>0</v>
      </c>
      <c r="AJ21" s="100">
        <v>16</v>
      </c>
      <c r="AK21" s="62">
        <v>0</v>
      </c>
      <c r="AL21" s="109">
        <v>0</v>
      </c>
      <c r="AM21" s="108">
        <v>0</v>
      </c>
      <c r="AN21" s="111"/>
      <c r="AO21" s="112">
        <v>0</v>
      </c>
      <c r="AP21" s="149">
        <v>0</v>
      </c>
      <c r="AQ21" s="137">
        <v>0</v>
      </c>
      <c r="AR21" s="100"/>
      <c r="AT21" s="9">
        <f t="shared" si="0"/>
        <v>0</v>
      </c>
      <c r="AU21" s="8">
        <f t="shared" si="1"/>
        <v>0</v>
      </c>
      <c r="AV21" s="8">
        <f t="shared" si="2"/>
        <v>0</v>
      </c>
      <c r="AW21" s="8">
        <f t="shared" si="3"/>
        <v>0</v>
      </c>
      <c r="AX21" s="10">
        <f t="shared" si="4"/>
        <v>0</v>
      </c>
      <c r="AY21" s="106">
        <f t="shared" si="5"/>
        <v>0</v>
      </c>
      <c r="AZ21" s="30">
        <f t="shared" si="6"/>
        <v>0</v>
      </c>
      <c r="BA21" s="10">
        <f t="shared" si="7"/>
        <v>0</v>
      </c>
    </row>
    <row r="22" spans="1:53" ht="12.75" customHeight="1" hidden="1">
      <c r="A22" s="8">
        <v>12</v>
      </c>
      <c r="B22" s="16" t="s">
        <v>67</v>
      </c>
      <c r="C22" s="8" t="s">
        <v>67</v>
      </c>
      <c r="D22" s="8" t="s">
        <v>67</v>
      </c>
      <c r="E22" s="8" t="s">
        <v>67</v>
      </c>
      <c r="F22" s="8" t="s">
        <v>67</v>
      </c>
      <c r="G22" s="8" t="s">
        <v>67</v>
      </c>
      <c r="H22" s="74" t="s">
        <v>67</v>
      </c>
      <c r="I22" s="95" t="s">
        <v>67</v>
      </c>
      <c r="J22" s="75">
        <v>0</v>
      </c>
      <c r="K22" s="60">
        <v>0</v>
      </c>
      <c r="L22" s="77">
        <v>0</v>
      </c>
      <c r="M22" s="60">
        <v>0</v>
      </c>
      <c r="N22" s="77">
        <v>0</v>
      </c>
      <c r="O22" s="60">
        <v>0</v>
      </c>
      <c r="P22" s="77">
        <v>0</v>
      </c>
      <c r="Q22" s="60">
        <v>0</v>
      </c>
      <c r="R22" s="77">
        <v>0</v>
      </c>
      <c r="S22" s="60">
        <v>0</v>
      </c>
      <c r="T22" s="77">
        <v>0</v>
      </c>
      <c r="U22" s="62">
        <v>0</v>
      </c>
      <c r="V22" s="77">
        <v>0</v>
      </c>
      <c r="W22" s="78">
        <v>0</v>
      </c>
      <c r="X22" s="96" t="s">
        <v>67</v>
      </c>
      <c r="Y22" s="32"/>
      <c r="Z22" s="32">
        <v>0</v>
      </c>
      <c r="AA22" s="75" t="s">
        <v>159</v>
      </c>
      <c r="AB22" s="60">
        <v>0</v>
      </c>
      <c r="AC22" s="90">
        <v>0</v>
      </c>
      <c r="AD22" s="100">
        <v>16</v>
      </c>
      <c r="AE22" s="60">
        <v>0</v>
      </c>
      <c r="AF22" s="90">
        <v>0</v>
      </c>
      <c r="AG22" s="100">
        <v>16</v>
      </c>
      <c r="AH22" s="60">
        <v>0</v>
      </c>
      <c r="AI22" s="90">
        <v>0</v>
      </c>
      <c r="AJ22" s="100">
        <v>16</v>
      </c>
      <c r="AK22" s="62">
        <v>0</v>
      </c>
      <c r="AL22" s="109">
        <v>0</v>
      </c>
      <c r="AM22" s="108">
        <v>0</v>
      </c>
      <c r="AN22" s="111"/>
      <c r="AO22" s="112">
        <v>0</v>
      </c>
      <c r="AP22" s="149">
        <v>0</v>
      </c>
      <c r="AQ22" s="137">
        <v>0</v>
      </c>
      <c r="AR22" s="100"/>
      <c r="AT22" s="9">
        <f t="shared" si="0"/>
        <v>0</v>
      </c>
      <c r="AU22" s="8">
        <f t="shared" si="1"/>
        <v>0</v>
      </c>
      <c r="AV22" s="8">
        <f t="shared" si="2"/>
        <v>0</v>
      </c>
      <c r="AW22" s="8">
        <f t="shared" si="3"/>
        <v>0</v>
      </c>
      <c r="AX22" s="10">
        <f t="shared" si="4"/>
        <v>0</v>
      </c>
      <c r="AY22" s="106">
        <f t="shared" si="5"/>
        <v>0</v>
      </c>
      <c r="AZ22" s="30">
        <f t="shared" si="6"/>
        <v>0</v>
      </c>
      <c r="BA22" s="10">
        <f t="shared" si="7"/>
        <v>0</v>
      </c>
    </row>
    <row r="23" spans="1:53" ht="12.75" customHeight="1" hidden="1">
      <c r="A23" s="8">
        <v>13</v>
      </c>
      <c r="B23" s="16" t="s">
        <v>67</v>
      </c>
      <c r="C23" s="8" t="s">
        <v>67</v>
      </c>
      <c r="D23" s="8" t="s">
        <v>67</v>
      </c>
      <c r="E23" s="8" t="s">
        <v>67</v>
      </c>
      <c r="F23" s="8" t="s">
        <v>67</v>
      </c>
      <c r="G23" s="8" t="s">
        <v>67</v>
      </c>
      <c r="H23" s="74" t="s">
        <v>67</v>
      </c>
      <c r="I23" s="95" t="s">
        <v>67</v>
      </c>
      <c r="J23" s="75">
        <v>0</v>
      </c>
      <c r="K23" s="60">
        <v>0</v>
      </c>
      <c r="L23" s="77">
        <v>0</v>
      </c>
      <c r="M23" s="60">
        <v>0</v>
      </c>
      <c r="N23" s="77">
        <v>0</v>
      </c>
      <c r="O23" s="60">
        <v>0</v>
      </c>
      <c r="P23" s="77">
        <v>0</v>
      </c>
      <c r="Q23" s="60">
        <v>0</v>
      </c>
      <c r="R23" s="77">
        <v>0</v>
      </c>
      <c r="S23" s="60">
        <v>0</v>
      </c>
      <c r="T23" s="77">
        <v>0</v>
      </c>
      <c r="U23" s="62">
        <v>0</v>
      </c>
      <c r="V23" s="77">
        <v>0</v>
      </c>
      <c r="W23" s="78">
        <v>0</v>
      </c>
      <c r="X23" s="96" t="s">
        <v>67</v>
      </c>
      <c r="Y23" s="32"/>
      <c r="Z23" s="32">
        <v>0</v>
      </c>
      <c r="AA23" s="75" t="s">
        <v>159</v>
      </c>
      <c r="AB23" s="60">
        <v>0</v>
      </c>
      <c r="AC23" s="90">
        <v>0</v>
      </c>
      <c r="AD23" s="100">
        <v>16</v>
      </c>
      <c r="AE23" s="60">
        <v>0</v>
      </c>
      <c r="AF23" s="90">
        <v>0</v>
      </c>
      <c r="AG23" s="100">
        <v>16</v>
      </c>
      <c r="AH23" s="60">
        <v>0</v>
      </c>
      <c r="AI23" s="90">
        <v>0</v>
      </c>
      <c r="AJ23" s="100">
        <v>16</v>
      </c>
      <c r="AK23" s="62">
        <v>0</v>
      </c>
      <c r="AL23" s="109">
        <v>0</v>
      </c>
      <c r="AM23" s="108">
        <v>0</v>
      </c>
      <c r="AN23" s="111"/>
      <c r="AO23" s="112">
        <v>0</v>
      </c>
      <c r="AP23" s="149">
        <v>0</v>
      </c>
      <c r="AQ23" s="137">
        <v>0</v>
      </c>
      <c r="AR23" s="100"/>
      <c r="AT23" s="9">
        <f t="shared" si="0"/>
        <v>0</v>
      </c>
      <c r="AU23" s="8">
        <f t="shared" si="1"/>
        <v>0</v>
      </c>
      <c r="AV23" s="8">
        <f t="shared" si="2"/>
        <v>0</v>
      </c>
      <c r="AW23" s="8">
        <f t="shared" si="3"/>
        <v>0</v>
      </c>
      <c r="AX23" s="10">
        <f t="shared" si="4"/>
        <v>0</v>
      </c>
      <c r="AY23" s="106">
        <f t="shared" si="5"/>
        <v>0</v>
      </c>
      <c r="AZ23" s="30">
        <f t="shared" si="6"/>
        <v>0</v>
      </c>
      <c r="BA23" s="10">
        <f t="shared" si="7"/>
        <v>0</v>
      </c>
    </row>
    <row r="24" spans="1:53" ht="12.75" customHeight="1" hidden="1">
      <c r="A24" s="8">
        <v>14</v>
      </c>
      <c r="B24" s="16" t="s">
        <v>67</v>
      </c>
      <c r="C24" s="8" t="s">
        <v>67</v>
      </c>
      <c r="D24" s="8" t="s">
        <v>67</v>
      </c>
      <c r="E24" s="8" t="s">
        <v>67</v>
      </c>
      <c r="F24" s="8" t="s">
        <v>67</v>
      </c>
      <c r="G24" s="8" t="s">
        <v>67</v>
      </c>
      <c r="H24" s="74" t="s">
        <v>67</v>
      </c>
      <c r="I24" s="95" t="s">
        <v>67</v>
      </c>
      <c r="J24" s="75">
        <v>0</v>
      </c>
      <c r="K24" s="60">
        <v>0</v>
      </c>
      <c r="L24" s="77">
        <v>0</v>
      </c>
      <c r="M24" s="60">
        <v>0</v>
      </c>
      <c r="N24" s="77">
        <v>0</v>
      </c>
      <c r="O24" s="60">
        <v>0</v>
      </c>
      <c r="P24" s="77">
        <v>0</v>
      </c>
      <c r="Q24" s="60">
        <v>0</v>
      </c>
      <c r="R24" s="77">
        <v>0</v>
      </c>
      <c r="S24" s="60">
        <v>0</v>
      </c>
      <c r="T24" s="77">
        <v>0</v>
      </c>
      <c r="U24" s="62">
        <v>0</v>
      </c>
      <c r="V24" s="77">
        <v>0</v>
      </c>
      <c r="W24" s="78">
        <v>0</v>
      </c>
      <c r="X24" s="96" t="s">
        <v>67</v>
      </c>
      <c r="Y24" s="32"/>
      <c r="Z24" s="32">
        <v>0</v>
      </c>
      <c r="AA24" s="75" t="s">
        <v>159</v>
      </c>
      <c r="AB24" s="60">
        <v>0</v>
      </c>
      <c r="AC24" s="90">
        <v>0</v>
      </c>
      <c r="AD24" s="100">
        <v>16</v>
      </c>
      <c r="AE24" s="60">
        <v>0</v>
      </c>
      <c r="AF24" s="90">
        <v>0</v>
      </c>
      <c r="AG24" s="100">
        <v>16</v>
      </c>
      <c r="AH24" s="60">
        <v>0</v>
      </c>
      <c r="AI24" s="90">
        <v>0</v>
      </c>
      <c r="AJ24" s="100">
        <v>16</v>
      </c>
      <c r="AK24" s="62">
        <v>0</v>
      </c>
      <c r="AL24" s="109">
        <v>0</v>
      </c>
      <c r="AM24" s="108">
        <v>0</v>
      </c>
      <c r="AN24" s="111"/>
      <c r="AO24" s="112">
        <v>0</v>
      </c>
      <c r="AP24" s="149">
        <v>0</v>
      </c>
      <c r="AQ24" s="137">
        <v>0</v>
      </c>
      <c r="AR24" s="100"/>
      <c r="AT24" s="9">
        <f t="shared" si="0"/>
        <v>0</v>
      </c>
      <c r="AU24" s="8">
        <f t="shared" si="1"/>
        <v>0</v>
      </c>
      <c r="AV24" s="8">
        <f t="shared" si="2"/>
        <v>0</v>
      </c>
      <c r="AW24" s="8">
        <f t="shared" si="3"/>
        <v>0</v>
      </c>
      <c r="AX24" s="10">
        <f t="shared" si="4"/>
        <v>0</v>
      </c>
      <c r="AY24" s="106">
        <f t="shared" si="5"/>
        <v>0</v>
      </c>
      <c r="AZ24" s="30">
        <f t="shared" si="6"/>
        <v>0</v>
      </c>
      <c r="BA24" s="10">
        <f t="shared" si="7"/>
        <v>0</v>
      </c>
    </row>
    <row r="25" spans="1:53" ht="12.75" customHeight="1" hidden="1">
      <c r="A25" s="8">
        <v>15</v>
      </c>
      <c r="B25" s="16" t="s">
        <v>67</v>
      </c>
      <c r="C25" s="8" t="s">
        <v>67</v>
      </c>
      <c r="D25" s="8" t="s">
        <v>67</v>
      </c>
      <c r="E25" s="8" t="s">
        <v>67</v>
      </c>
      <c r="F25" s="8" t="s">
        <v>67</v>
      </c>
      <c r="G25" s="8" t="s">
        <v>67</v>
      </c>
      <c r="H25" s="74" t="s">
        <v>67</v>
      </c>
      <c r="I25" s="95" t="s">
        <v>67</v>
      </c>
      <c r="J25" s="75">
        <v>0</v>
      </c>
      <c r="K25" s="60">
        <v>0</v>
      </c>
      <c r="L25" s="77">
        <v>0</v>
      </c>
      <c r="M25" s="60">
        <v>0</v>
      </c>
      <c r="N25" s="77">
        <v>0</v>
      </c>
      <c r="O25" s="60">
        <v>0</v>
      </c>
      <c r="P25" s="77">
        <v>0</v>
      </c>
      <c r="Q25" s="60">
        <v>0</v>
      </c>
      <c r="R25" s="77">
        <v>0</v>
      </c>
      <c r="S25" s="60">
        <v>0</v>
      </c>
      <c r="T25" s="77">
        <v>0</v>
      </c>
      <c r="U25" s="62">
        <v>0</v>
      </c>
      <c r="V25" s="77">
        <v>0</v>
      </c>
      <c r="W25" s="78">
        <v>0</v>
      </c>
      <c r="X25" s="96" t="s">
        <v>67</v>
      </c>
      <c r="Y25" s="32"/>
      <c r="Z25" s="32">
        <v>0</v>
      </c>
      <c r="AA25" s="75" t="s">
        <v>159</v>
      </c>
      <c r="AB25" s="60">
        <v>0</v>
      </c>
      <c r="AC25" s="90">
        <v>0</v>
      </c>
      <c r="AD25" s="100">
        <v>16</v>
      </c>
      <c r="AE25" s="60">
        <v>0</v>
      </c>
      <c r="AF25" s="90">
        <v>0</v>
      </c>
      <c r="AG25" s="100">
        <v>16</v>
      </c>
      <c r="AH25" s="60">
        <v>0</v>
      </c>
      <c r="AI25" s="90">
        <v>0</v>
      </c>
      <c r="AJ25" s="100">
        <v>16</v>
      </c>
      <c r="AK25" s="62">
        <v>0</v>
      </c>
      <c r="AL25" s="109">
        <v>0</v>
      </c>
      <c r="AM25" s="108">
        <v>0</v>
      </c>
      <c r="AN25" s="111"/>
      <c r="AO25" s="112">
        <v>0</v>
      </c>
      <c r="AP25" s="149">
        <v>0</v>
      </c>
      <c r="AQ25" s="137">
        <v>0</v>
      </c>
      <c r="AR25" s="100"/>
      <c r="AT25" s="9">
        <f t="shared" si="0"/>
        <v>0</v>
      </c>
      <c r="AU25" s="8">
        <f t="shared" si="1"/>
        <v>0</v>
      </c>
      <c r="AV25" s="8">
        <f t="shared" si="2"/>
        <v>0</v>
      </c>
      <c r="AW25" s="8">
        <f t="shared" si="3"/>
        <v>0</v>
      </c>
      <c r="AX25" s="10">
        <f t="shared" si="4"/>
        <v>0</v>
      </c>
      <c r="AY25" s="106">
        <f t="shared" si="5"/>
        <v>0</v>
      </c>
      <c r="AZ25" s="30">
        <f t="shared" si="6"/>
        <v>0</v>
      </c>
      <c r="BA25" s="10">
        <f t="shared" si="7"/>
        <v>0</v>
      </c>
    </row>
    <row r="26" spans="1:53" ht="12.75" customHeight="1" hidden="1">
      <c r="A26" s="8">
        <v>16</v>
      </c>
      <c r="B26" s="16" t="s">
        <v>67</v>
      </c>
      <c r="C26" s="8" t="s">
        <v>67</v>
      </c>
      <c r="D26" s="8" t="s">
        <v>67</v>
      </c>
      <c r="E26" s="8" t="s">
        <v>67</v>
      </c>
      <c r="F26" s="8" t="s">
        <v>67</v>
      </c>
      <c r="G26" s="8" t="s">
        <v>67</v>
      </c>
      <c r="H26" s="74" t="s">
        <v>67</v>
      </c>
      <c r="I26" s="95" t="s">
        <v>67</v>
      </c>
      <c r="J26" s="75">
        <v>0</v>
      </c>
      <c r="K26" s="60">
        <v>0</v>
      </c>
      <c r="L26" s="77">
        <v>0</v>
      </c>
      <c r="M26" s="60">
        <v>0</v>
      </c>
      <c r="N26" s="77">
        <v>0</v>
      </c>
      <c r="O26" s="60">
        <v>0</v>
      </c>
      <c r="P26" s="77">
        <v>0</v>
      </c>
      <c r="Q26" s="60">
        <v>0</v>
      </c>
      <c r="R26" s="77">
        <v>0</v>
      </c>
      <c r="S26" s="60">
        <v>0</v>
      </c>
      <c r="T26" s="77">
        <v>0</v>
      </c>
      <c r="U26" s="62">
        <v>0</v>
      </c>
      <c r="V26" s="77">
        <v>0</v>
      </c>
      <c r="W26" s="78">
        <v>0</v>
      </c>
      <c r="X26" s="96" t="s">
        <v>67</v>
      </c>
      <c r="Y26" s="32"/>
      <c r="Z26" s="32">
        <v>0</v>
      </c>
      <c r="AA26" s="75" t="s">
        <v>159</v>
      </c>
      <c r="AB26" s="60">
        <v>0</v>
      </c>
      <c r="AC26" s="90">
        <v>0</v>
      </c>
      <c r="AD26" s="100">
        <v>16</v>
      </c>
      <c r="AE26" s="60">
        <v>0</v>
      </c>
      <c r="AF26" s="90">
        <v>0</v>
      </c>
      <c r="AG26" s="100">
        <v>16</v>
      </c>
      <c r="AH26" s="60">
        <v>0</v>
      </c>
      <c r="AI26" s="90">
        <v>0</v>
      </c>
      <c r="AJ26" s="100">
        <v>16</v>
      </c>
      <c r="AK26" s="62">
        <v>0</v>
      </c>
      <c r="AL26" s="109">
        <v>0</v>
      </c>
      <c r="AM26" s="108">
        <v>0</v>
      </c>
      <c r="AN26" s="111"/>
      <c r="AO26" s="112">
        <v>0</v>
      </c>
      <c r="AP26" s="149">
        <v>0</v>
      </c>
      <c r="AQ26" s="137">
        <v>0</v>
      </c>
      <c r="AR26" s="100"/>
      <c r="AT26" s="9">
        <f t="shared" si="0"/>
        <v>0</v>
      </c>
      <c r="AU26" s="8">
        <f t="shared" si="1"/>
        <v>0</v>
      </c>
      <c r="AV26" s="8">
        <f t="shared" si="2"/>
        <v>0</v>
      </c>
      <c r="AW26" s="8">
        <f t="shared" si="3"/>
        <v>0</v>
      </c>
      <c r="AX26" s="10">
        <f t="shared" si="4"/>
        <v>0</v>
      </c>
      <c r="AY26" s="106">
        <f t="shared" si="5"/>
        <v>0</v>
      </c>
      <c r="AZ26" s="30">
        <f t="shared" si="6"/>
        <v>0</v>
      </c>
      <c r="BA26" s="10">
        <f t="shared" si="7"/>
        <v>0</v>
      </c>
    </row>
    <row r="27" spans="1:53" ht="12.75" customHeight="1" hidden="1">
      <c r="A27" s="8">
        <v>17</v>
      </c>
      <c r="B27" s="16" t="s">
        <v>67</v>
      </c>
      <c r="C27" s="8" t="s">
        <v>67</v>
      </c>
      <c r="D27" s="8" t="s">
        <v>67</v>
      </c>
      <c r="E27" s="8" t="s">
        <v>67</v>
      </c>
      <c r="F27" s="8" t="s">
        <v>67</v>
      </c>
      <c r="G27" s="8" t="s">
        <v>67</v>
      </c>
      <c r="H27" s="74" t="s">
        <v>67</v>
      </c>
      <c r="I27" s="95" t="s">
        <v>67</v>
      </c>
      <c r="J27" s="75">
        <v>0</v>
      </c>
      <c r="K27" s="60">
        <v>0</v>
      </c>
      <c r="L27" s="77">
        <v>0</v>
      </c>
      <c r="M27" s="60">
        <v>0</v>
      </c>
      <c r="N27" s="77">
        <v>0</v>
      </c>
      <c r="O27" s="60">
        <v>0</v>
      </c>
      <c r="P27" s="77">
        <v>0</v>
      </c>
      <c r="Q27" s="60">
        <v>0</v>
      </c>
      <c r="R27" s="77">
        <v>0</v>
      </c>
      <c r="S27" s="60">
        <v>0</v>
      </c>
      <c r="T27" s="77">
        <v>0</v>
      </c>
      <c r="U27" s="62">
        <v>0</v>
      </c>
      <c r="V27" s="77">
        <v>0</v>
      </c>
      <c r="W27" s="78">
        <v>0</v>
      </c>
      <c r="X27" s="96" t="s">
        <v>67</v>
      </c>
      <c r="Y27" s="32"/>
      <c r="Z27" s="32">
        <v>0</v>
      </c>
      <c r="AA27" s="75" t="s">
        <v>160</v>
      </c>
      <c r="AB27" s="60">
        <v>0</v>
      </c>
      <c r="AC27" s="90">
        <v>0</v>
      </c>
      <c r="AD27" s="100">
        <v>24</v>
      </c>
      <c r="AE27" s="60">
        <v>0</v>
      </c>
      <c r="AF27" s="90">
        <v>0</v>
      </c>
      <c r="AG27" s="100">
        <v>24</v>
      </c>
      <c r="AH27" s="60">
        <v>0</v>
      </c>
      <c r="AI27" s="90">
        <v>0</v>
      </c>
      <c r="AJ27" s="100">
        <v>24</v>
      </c>
      <c r="AK27" s="62">
        <v>0</v>
      </c>
      <c r="AL27" s="109">
        <v>0</v>
      </c>
      <c r="AM27" s="108">
        <v>0</v>
      </c>
      <c r="AN27" s="111"/>
      <c r="AO27" s="112">
        <v>0</v>
      </c>
      <c r="AP27" s="149">
        <v>0</v>
      </c>
      <c r="AQ27" s="137">
        <v>0</v>
      </c>
      <c r="AR27" s="100"/>
      <c r="AT27" s="9">
        <f t="shared" si="0"/>
        <v>0</v>
      </c>
      <c r="AU27" s="8">
        <f t="shared" si="1"/>
        <v>0</v>
      </c>
      <c r="AV27" s="8">
        <f t="shared" si="2"/>
        <v>0</v>
      </c>
      <c r="AW27" s="8">
        <f t="shared" si="3"/>
        <v>0</v>
      </c>
      <c r="AX27" s="10">
        <f t="shared" si="4"/>
        <v>0</v>
      </c>
      <c r="AY27" s="106">
        <f t="shared" si="5"/>
        <v>0</v>
      </c>
      <c r="AZ27" s="30">
        <f t="shared" si="6"/>
        <v>0</v>
      </c>
      <c r="BA27" s="10">
        <f t="shared" si="7"/>
        <v>0</v>
      </c>
    </row>
    <row r="28" spans="1:53" ht="12.75" customHeight="1" hidden="1">
      <c r="A28" s="8">
        <v>18</v>
      </c>
      <c r="B28" s="16" t="s">
        <v>67</v>
      </c>
      <c r="C28" s="8" t="s">
        <v>67</v>
      </c>
      <c r="D28" s="8" t="s">
        <v>67</v>
      </c>
      <c r="E28" s="8" t="s">
        <v>67</v>
      </c>
      <c r="F28" s="8" t="s">
        <v>67</v>
      </c>
      <c r="G28" s="8" t="s">
        <v>67</v>
      </c>
      <c r="H28" s="74" t="s">
        <v>67</v>
      </c>
      <c r="I28" s="95" t="s">
        <v>67</v>
      </c>
      <c r="J28" s="75">
        <v>0</v>
      </c>
      <c r="K28" s="60">
        <v>0</v>
      </c>
      <c r="L28" s="77">
        <v>0</v>
      </c>
      <c r="M28" s="60">
        <v>0</v>
      </c>
      <c r="N28" s="77">
        <v>0</v>
      </c>
      <c r="O28" s="60">
        <v>0</v>
      </c>
      <c r="P28" s="77">
        <v>0</v>
      </c>
      <c r="Q28" s="60">
        <v>0</v>
      </c>
      <c r="R28" s="77">
        <v>0</v>
      </c>
      <c r="S28" s="60">
        <v>0</v>
      </c>
      <c r="T28" s="77">
        <v>0</v>
      </c>
      <c r="U28" s="62">
        <v>0</v>
      </c>
      <c r="V28" s="77">
        <v>0</v>
      </c>
      <c r="W28" s="78">
        <v>0</v>
      </c>
      <c r="X28" s="96" t="s">
        <v>67</v>
      </c>
      <c r="Y28" s="32"/>
      <c r="Z28" s="32">
        <v>0</v>
      </c>
      <c r="AA28" s="75" t="s">
        <v>160</v>
      </c>
      <c r="AB28" s="60">
        <v>0</v>
      </c>
      <c r="AC28" s="90">
        <v>0</v>
      </c>
      <c r="AD28" s="100">
        <v>24</v>
      </c>
      <c r="AE28" s="60">
        <v>0</v>
      </c>
      <c r="AF28" s="90">
        <v>0</v>
      </c>
      <c r="AG28" s="100">
        <v>24</v>
      </c>
      <c r="AH28" s="60">
        <v>0</v>
      </c>
      <c r="AI28" s="90">
        <v>0</v>
      </c>
      <c r="AJ28" s="100">
        <v>24</v>
      </c>
      <c r="AK28" s="62">
        <v>0</v>
      </c>
      <c r="AL28" s="109">
        <v>0</v>
      </c>
      <c r="AM28" s="108">
        <v>0</v>
      </c>
      <c r="AN28" s="111"/>
      <c r="AO28" s="112">
        <v>0</v>
      </c>
      <c r="AP28" s="149">
        <v>0</v>
      </c>
      <c r="AQ28" s="137">
        <v>0</v>
      </c>
      <c r="AR28" s="100"/>
      <c r="AT28" s="9">
        <f t="shared" si="0"/>
        <v>0</v>
      </c>
      <c r="AU28" s="8">
        <f t="shared" si="1"/>
        <v>0</v>
      </c>
      <c r="AV28" s="8">
        <f t="shared" si="2"/>
        <v>0</v>
      </c>
      <c r="AW28" s="8">
        <f t="shared" si="3"/>
        <v>0</v>
      </c>
      <c r="AX28" s="10">
        <f t="shared" si="4"/>
        <v>0</v>
      </c>
      <c r="AY28" s="106">
        <f t="shared" si="5"/>
        <v>0</v>
      </c>
      <c r="AZ28" s="30">
        <f t="shared" si="6"/>
        <v>0</v>
      </c>
      <c r="BA28" s="10">
        <f t="shared" si="7"/>
        <v>0</v>
      </c>
    </row>
    <row r="29" spans="1:53" ht="12.75" customHeight="1" hidden="1">
      <c r="A29" s="8">
        <v>19</v>
      </c>
      <c r="B29" s="16" t="s">
        <v>67</v>
      </c>
      <c r="C29" s="8" t="s">
        <v>67</v>
      </c>
      <c r="D29" s="8" t="s">
        <v>67</v>
      </c>
      <c r="E29" s="8" t="s">
        <v>67</v>
      </c>
      <c r="F29" s="8" t="s">
        <v>67</v>
      </c>
      <c r="G29" s="8" t="s">
        <v>67</v>
      </c>
      <c r="H29" s="74" t="s">
        <v>67</v>
      </c>
      <c r="I29" s="95" t="s">
        <v>67</v>
      </c>
      <c r="J29" s="75">
        <v>0</v>
      </c>
      <c r="K29" s="60">
        <v>0</v>
      </c>
      <c r="L29" s="77">
        <v>0</v>
      </c>
      <c r="M29" s="60">
        <v>0</v>
      </c>
      <c r="N29" s="77">
        <v>0</v>
      </c>
      <c r="O29" s="60">
        <v>0</v>
      </c>
      <c r="P29" s="77">
        <v>0</v>
      </c>
      <c r="Q29" s="60">
        <v>0</v>
      </c>
      <c r="R29" s="77">
        <v>0</v>
      </c>
      <c r="S29" s="60">
        <v>0</v>
      </c>
      <c r="T29" s="77">
        <v>0</v>
      </c>
      <c r="U29" s="62">
        <v>0</v>
      </c>
      <c r="V29" s="77">
        <v>0</v>
      </c>
      <c r="W29" s="78">
        <v>0</v>
      </c>
      <c r="X29" s="96" t="s">
        <v>67</v>
      </c>
      <c r="Y29" s="32"/>
      <c r="Z29" s="32">
        <v>0</v>
      </c>
      <c r="AA29" s="75" t="s">
        <v>160</v>
      </c>
      <c r="AB29" s="60">
        <v>0</v>
      </c>
      <c r="AC29" s="90">
        <v>0</v>
      </c>
      <c r="AD29" s="100">
        <v>24</v>
      </c>
      <c r="AE29" s="60">
        <v>0</v>
      </c>
      <c r="AF29" s="90">
        <v>0</v>
      </c>
      <c r="AG29" s="100">
        <v>24</v>
      </c>
      <c r="AH29" s="60">
        <v>0</v>
      </c>
      <c r="AI29" s="90">
        <v>0</v>
      </c>
      <c r="AJ29" s="100">
        <v>24</v>
      </c>
      <c r="AK29" s="62">
        <v>0</v>
      </c>
      <c r="AL29" s="109">
        <v>0</v>
      </c>
      <c r="AM29" s="108">
        <v>0</v>
      </c>
      <c r="AN29" s="111"/>
      <c r="AO29" s="112">
        <v>0</v>
      </c>
      <c r="AP29" s="149">
        <v>0</v>
      </c>
      <c r="AQ29" s="137">
        <v>0</v>
      </c>
      <c r="AR29" s="100"/>
      <c r="AT29" s="9">
        <f t="shared" si="0"/>
        <v>0</v>
      </c>
      <c r="AU29" s="8">
        <f t="shared" si="1"/>
        <v>0</v>
      </c>
      <c r="AV29" s="8">
        <f t="shared" si="2"/>
        <v>0</v>
      </c>
      <c r="AW29" s="8">
        <f t="shared" si="3"/>
        <v>0</v>
      </c>
      <c r="AX29" s="10">
        <f t="shared" si="4"/>
        <v>0</v>
      </c>
      <c r="AY29" s="106">
        <f t="shared" si="5"/>
        <v>0</v>
      </c>
      <c r="AZ29" s="30">
        <f t="shared" si="6"/>
        <v>0</v>
      </c>
      <c r="BA29" s="10">
        <f t="shared" si="7"/>
        <v>0</v>
      </c>
    </row>
    <row r="30" spans="1:53" ht="12.75" customHeight="1" hidden="1">
      <c r="A30" s="8">
        <v>20</v>
      </c>
      <c r="B30" s="16" t="s">
        <v>67</v>
      </c>
      <c r="C30" s="8" t="s">
        <v>67</v>
      </c>
      <c r="D30" s="8" t="s">
        <v>67</v>
      </c>
      <c r="E30" s="8" t="s">
        <v>67</v>
      </c>
      <c r="F30" s="8" t="s">
        <v>67</v>
      </c>
      <c r="G30" s="8" t="s">
        <v>67</v>
      </c>
      <c r="H30" s="74" t="s">
        <v>67</v>
      </c>
      <c r="I30" s="95" t="s">
        <v>67</v>
      </c>
      <c r="J30" s="75">
        <v>0</v>
      </c>
      <c r="K30" s="60">
        <v>0</v>
      </c>
      <c r="L30" s="77">
        <v>0</v>
      </c>
      <c r="M30" s="60">
        <v>0</v>
      </c>
      <c r="N30" s="77">
        <v>0</v>
      </c>
      <c r="O30" s="60">
        <v>0</v>
      </c>
      <c r="P30" s="77">
        <v>0</v>
      </c>
      <c r="Q30" s="60">
        <v>0</v>
      </c>
      <c r="R30" s="77">
        <v>0</v>
      </c>
      <c r="S30" s="60">
        <v>0</v>
      </c>
      <c r="T30" s="77">
        <v>0</v>
      </c>
      <c r="U30" s="62">
        <v>0</v>
      </c>
      <c r="V30" s="77">
        <v>0</v>
      </c>
      <c r="W30" s="78">
        <v>0</v>
      </c>
      <c r="X30" s="96" t="s">
        <v>67</v>
      </c>
      <c r="Y30" s="32"/>
      <c r="Z30" s="32">
        <v>0</v>
      </c>
      <c r="AA30" s="75" t="s">
        <v>160</v>
      </c>
      <c r="AB30" s="60">
        <v>0</v>
      </c>
      <c r="AC30" s="90">
        <v>0</v>
      </c>
      <c r="AD30" s="100">
        <v>24</v>
      </c>
      <c r="AE30" s="60">
        <v>0</v>
      </c>
      <c r="AF30" s="90">
        <v>0</v>
      </c>
      <c r="AG30" s="100">
        <v>24</v>
      </c>
      <c r="AH30" s="60">
        <v>0</v>
      </c>
      <c r="AI30" s="90">
        <v>0</v>
      </c>
      <c r="AJ30" s="100">
        <v>24</v>
      </c>
      <c r="AK30" s="62">
        <v>0</v>
      </c>
      <c r="AL30" s="109">
        <v>0</v>
      </c>
      <c r="AM30" s="108">
        <v>0</v>
      </c>
      <c r="AN30" s="111"/>
      <c r="AO30" s="112">
        <v>0</v>
      </c>
      <c r="AP30" s="149">
        <v>0</v>
      </c>
      <c r="AQ30" s="137">
        <v>0</v>
      </c>
      <c r="AR30" s="100"/>
      <c r="AT30" s="9">
        <f t="shared" si="0"/>
        <v>0</v>
      </c>
      <c r="AU30" s="8">
        <f t="shared" si="1"/>
        <v>0</v>
      </c>
      <c r="AV30" s="8">
        <f t="shared" si="2"/>
        <v>0</v>
      </c>
      <c r="AW30" s="8">
        <f t="shared" si="3"/>
        <v>0</v>
      </c>
      <c r="AX30" s="10">
        <f t="shared" si="4"/>
        <v>0</v>
      </c>
      <c r="AY30" s="106">
        <f t="shared" si="5"/>
        <v>0</v>
      </c>
      <c r="AZ30" s="30">
        <f t="shared" si="6"/>
        <v>0</v>
      </c>
      <c r="BA30" s="10">
        <f t="shared" si="7"/>
        <v>0</v>
      </c>
    </row>
    <row r="31" spans="1:53" ht="12.75" customHeight="1" hidden="1">
      <c r="A31" s="8">
        <v>21</v>
      </c>
      <c r="B31" s="16" t="s">
        <v>67</v>
      </c>
      <c r="C31" s="8" t="s">
        <v>67</v>
      </c>
      <c r="D31" s="8" t="s">
        <v>67</v>
      </c>
      <c r="E31" s="8" t="s">
        <v>67</v>
      </c>
      <c r="F31" s="8" t="s">
        <v>67</v>
      </c>
      <c r="G31" s="8" t="s">
        <v>67</v>
      </c>
      <c r="H31" s="74" t="s">
        <v>67</v>
      </c>
      <c r="I31" s="95" t="s">
        <v>67</v>
      </c>
      <c r="J31" s="75">
        <v>0</v>
      </c>
      <c r="K31" s="60">
        <v>0</v>
      </c>
      <c r="L31" s="77">
        <v>0</v>
      </c>
      <c r="M31" s="60">
        <v>0</v>
      </c>
      <c r="N31" s="77">
        <v>0</v>
      </c>
      <c r="O31" s="60">
        <v>0</v>
      </c>
      <c r="P31" s="77">
        <v>0</v>
      </c>
      <c r="Q31" s="60">
        <v>0</v>
      </c>
      <c r="R31" s="77">
        <v>0</v>
      </c>
      <c r="S31" s="60">
        <v>0</v>
      </c>
      <c r="T31" s="77">
        <v>0</v>
      </c>
      <c r="U31" s="62">
        <v>0</v>
      </c>
      <c r="V31" s="77">
        <v>0</v>
      </c>
      <c r="W31" s="78">
        <v>0</v>
      </c>
      <c r="X31" s="96" t="s">
        <v>67</v>
      </c>
      <c r="Y31" s="32"/>
      <c r="Z31" s="32">
        <v>0</v>
      </c>
      <c r="AA31" s="75" t="s">
        <v>160</v>
      </c>
      <c r="AB31" s="60">
        <v>0</v>
      </c>
      <c r="AC31" s="90">
        <v>0</v>
      </c>
      <c r="AD31" s="100">
        <v>24</v>
      </c>
      <c r="AE31" s="60">
        <v>0</v>
      </c>
      <c r="AF31" s="90">
        <v>0</v>
      </c>
      <c r="AG31" s="100">
        <v>24</v>
      </c>
      <c r="AH31" s="60">
        <v>0</v>
      </c>
      <c r="AI31" s="90">
        <v>0</v>
      </c>
      <c r="AJ31" s="100">
        <v>24</v>
      </c>
      <c r="AK31" s="62">
        <v>0</v>
      </c>
      <c r="AL31" s="109">
        <v>0</v>
      </c>
      <c r="AM31" s="108">
        <v>0</v>
      </c>
      <c r="AN31" s="111"/>
      <c r="AO31" s="112">
        <v>0</v>
      </c>
      <c r="AP31" s="149">
        <v>0</v>
      </c>
      <c r="AQ31" s="137">
        <v>0</v>
      </c>
      <c r="AR31" s="100"/>
      <c r="AT31" s="9">
        <f t="shared" si="0"/>
        <v>0</v>
      </c>
      <c r="AU31" s="8">
        <f t="shared" si="1"/>
        <v>0</v>
      </c>
      <c r="AV31" s="8">
        <f t="shared" si="2"/>
        <v>0</v>
      </c>
      <c r="AW31" s="8">
        <f t="shared" si="3"/>
        <v>0</v>
      </c>
      <c r="AX31" s="10">
        <f t="shared" si="4"/>
        <v>0</v>
      </c>
      <c r="AY31" s="106">
        <f t="shared" si="5"/>
        <v>0</v>
      </c>
      <c r="AZ31" s="30">
        <f t="shared" si="6"/>
        <v>0</v>
      </c>
      <c r="BA31" s="10">
        <f t="shared" si="7"/>
        <v>0</v>
      </c>
    </row>
    <row r="32" spans="1:53" ht="12.75" customHeight="1" hidden="1">
      <c r="A32" s="8">
        <v>22</v>
      </c>
      <c r="B32" s="16" t="s">
        <v>67</v>
      </c>
      <c r="C32" s="8" t="s">
        <v>67</v>
      </c>
      <c r="D32" s="8" t="s">
        <v>67</v>
      </c>
      <c r="E32" s="8" t="s">
        <v>67</v>
      </c>
      <c r="F32" s="8" t="s">
        <v>67</v>
      </c>
      <c r="G32" s="8" t="s">
        <v>67</v>
      </c>
      <c r="H32" s="74" t="s">
        <v>67</v>
      </c>
      <c r="I32" s="95" t="s">
        <v>67</v>
      </c>
      <c r="J32" s="75">
        <v>0</v>
      </c>
      <c r="K32" s="60">
        <v>0</v>
      </c>
      <c r="L32" s="77">
        <v>0</v>
      </c>
      <c r="M32" s="60">
        <v>0</v>
      </c>
      <c r="N32" s="77">
        <v>0</v>
      </c>
      <c r="O32" s="60">
        <v>0</v>
      </c>
      <c r="P32" s="77">
        <v>0</v>
      </c>
      <c r="Q32" s="60">
        <v>0</v>
      </c>
      <c r="R32" s="77">
        <v>0</v>
      </c>
      <c r="S32" s="60">
        <v>0</v>
      </c>
      <c r="T32" s="77">
        <v>0</v>
      </c>
      <c r="U32" s="62">
        <v>0</v>
      </c>
      <c r="V32" s="77">
        <v>0</v>
      </c>
      <c r="W32" s="78">
        <v>0</v>
      </c>
      <c r="X32" s="96" t="s">
        <v>67</v>
      </c>
      <c r="Y32" s="32"/>
      <c r="Z32" s="32">
        <v>0</v>
      </c>
      <c r="AA32" s="75" t="s">
        <v>160</v>
      </c>
      <c r="AB32" s="60">
        <v>0</v>
      </c>
      <c r="AC32" s="90">
        <v>0</v>
      </c>
      <c r="AD32" s="100">
        <v>24</v>
      </c>
      <c r="AE32" s="60">
        <v>0</v>
      </c>
      <c r="AF32" s="90">
        <v>0</v>
      </c>
      <c r="AG32" s="100">
        <v>24</v>
      </c>
      <c r="AH32" s="60">
        <v>0</v>
      </c>
      <c r="AI32" s="90">
        <v>0</v>
      </c>
      <c r="AJ32" s="100">
        <v>24</v>
      </c>
      <c r="AK32" s="62">
        <v>0</v>
      </c>
      <c r="AL32" s="109">
        <v>0</v>
      </c>
      <c r="AM32" s="108">
        <v>0</v>
      </c>
      <c r="AN32" s="111"/>
      <c r="AO32" s="112">
        <v>0</v>
      </c>
      <c r="AP32" s="149">
        <v>0</v>
      </c>
      <c r="AQ32" s="137">
        <v>0</v>
      </c>
      <c r="AR32" s="100"/>
      <c r="AT32" s="9">
        <f t="shared" si="0"/>
        <v>0</v>
      </c>
      <c r="AU32" s="8">
        <f t="shared" si="1"/>
        <v>0</v>
      </c>
      <c r="AV32" s="8">
        <f t="shared" si="2"/>
        <v>0</v>
      </c>
      <c r="AW32" s="8">
        <f t="shared" si="3"/>
        <v>0</v>
      </c>
      <c r="AX32" s="10">
        <f t="shared" si="4"/>
        <v>0</v>
      </c>
      <c r="AY32" s="106">
        <f t="shared" si="5"/>
        <v>0</v>
      </c>
      <c r="AZ32" s="30">
        <f t="shared" si="6"/>
        <v>0</v>
      </c>
      <c r="BA32" s="10">
        <f t="shared" si="7"/>
        <v>0</v>
      </c>
    </row>
    <row r="33" spans="1:53" ht="12.75" customHeight="1" hidden="1">
      <c r="A33" s="8">
        <v>23</v>
      </c>
      <c r="B33" s="16" t="s">
        <v>67</v>
      </c>
      <c r="C33" s="8" t="s">
        <v>67</v>
      </c>
      <c r="D33" s="8" t="s">
        <v>67</v>
      </c>
      <c r="E33" s="8" t="s">
        <v>67</v>
      </c>
      <c r="F33" s="8" t="s">
        <v>67</v>
      </c>
      <c r="G33" s="8" t="s">
        <v>67</v>
      </c>
      <c r="H33" s="74" t="s">
        <v>67</v>
      </c>
      <c r="I33" s="95" t="s">
        <v>67</v>
      </c>
      <c r="J33" s="75">
        <v>0</v>
      </c>
      <c r="K33" s="60">
        <v>0</v>
      </c>
      <c r="L33" s="77">
        <v>0</v>
      </c>
      <c r="M33" s="60">
        <v>0</v>
      </c>
      <c r="N33" s="77">
        <v>0</v>
      </c>
      <c r="O33" s="60">
        <v>0</v>
      </c>
      <c r="P33" s="77">
        <v>0</v>
      </c>
      <c r="Q33" s="60">
        <v>0</v>
      </c>
      <c r="R33" s="77">
        <v>0</v>
      </c>
      <c r="S33" s="60">
        <v>0</v>
      </c>
      <c r="T33" s="77">
        <v>0</v>
      </c>
      <c r="U33" s="62">
        <v>0</v>
      </c>
      <c r="V33" s="77">
        <v>0</v>
      </c>
      <c r="W33" s="78">
        <v>0</v>
      </c>
      <c r="X33" s="96" t="s">
        <v>67</v>
      </c>
      <c r="Y33" s="32"/>
      <c r="Z33" s="32">
        <v>0</v>
      </c>
      <c r="AA33" s="75" t="s">
        <v>160</v>
      </c>
      <c r="AB33" s="60">
        <v>0</v>
      </c>
      <c r="AC33" s="90">
        <v>0</v>
      </c>
      <c r="AD33" s="100">
        <v>24</v>
      </c>
      <c r="AE33" s="60">
        <v>0</v>
      </c>
      <c r="AF33" s="90">
        <v>0</v>
      </c>
      <c r="AG33" s="100">
        <v>24</v>
      </c>
      <c r="AH33" s="60">
        <v>0</v>
      </c>
      <c r="AI33" s="90">
        <v>0</v>
      </c>
      <c r="AJ33" s="100">
        <v>24</v>
      </c>
      <c r="AK33" s="62">
        <v>0</v>
      </c>
      <c r="AL33" s="109">
        <v>0</v>
      </c>
      <c r="AM33" s="108">
        <v>0</v>
      </c>
      <c r="AN33" s="111"/>
      <c r="AO33" s="112">
        <v>0</v>
      </c>
      <c r="AP33" s="149">
        <v>0</v>
      </c>
      <c r="AQ33" s="137">
        <v>0</v>
      </c>
      <c r="AR33" s="100"/>
      <c r="AT33" s="9">
        <f t="shared" si="0"/>
        <v>0</v>
      </c>
      <c r="AU33" s="8">
        <f t="shared" si="1"/>
        <v>0</v>
      </c>
      <c r="AV33" s="8">
        <f t="shared" si="2"/>
        <v>0</v>
      </c>
      <c r="AW33" s="8">
        <f t="shared" si="3"/>
        <v>0</v>
      </c>
      <c r="AX33" s="10">
        <f t="shared" si="4"/>
        <v>0</v>
      </c>
      <c r="AY33" s="106">
        <f t="shared" si="5"/>
        <v>0</v>
      </c>
      <c r="AZ33" s="30">
        <f t="shared" si="6"/>
        <v>0</v>
      </c>
      <c r="BA33" s="10">
        <f t="shared" si="7"/>
        <v>0</v>
      </c>
    </row>
    <row r="34" spans="1:53" ht="12.75" customHeight="1" hidden="1">
      <c r="A34" s="8">
        <v>24</v>
      </c>
      <c r="B34" s="16" t="s">
        <v>67</v>
      </c>
      <c r="C34" s="8" t="s">
        <v>67</v>
      </c>
      <c r="D34" s="8" t="s">
        <v>67</v>
      </c>
      <c r="E34" s="8" t="s">
        <v>67</v>
      </c>
      <c r="F34" s="8" t="s">
        <v>67</v>
      </c>
      <c r="G34" s="8" t="s">
        <v>67</v>
      </c>
      <c r="H34" s="74" t="s">
        <v>67</v>
      </c>
      <c r="I34" s="95" t="s">
        <v>67</v>
      </c>
      <c r="J34" s="75">
        <v>0</v>
      </c>
      <c r="K34" s="60">
        <v>0</v>
      </c>
      <c r="L34" s="77">
        <v>0</v>
      </c>
      <c r="M34" s="60">
        <v>0</v>
      </c>
      <c r="N34" s="77">
        <v>0</v>
      </c>
      <c r="O34" s="60">
        <v>0</v>
      </c>
      <c r="P34" s="77">
        <v>0</v>
      </c>
      <c r="Q34" s="60">
        <v>0</v>
      </c>
      <c r="R34" s="77">
        <v>0</v>
      </c>
      <c r="S34" s="60">
        <v>0</v>
      </c>
      <c r="T34" s="77">
        <v>0</v>
      </c>
      <c r="U34" s="62">
        <v>0</v>
      </c>
      <c r="V34" s="77">
        <v>0</v>
      </c>
      <c r="W34" s="78">
        <v>0</v>
      </c>
      <c r="X34" s="96" t="s">
        <v>67</v>
      </c>
      <c r="Y34" s="32"/>
      <c r="Z34" s="32">
        <v>0</v>
      </c>
      <c r="AA34" s="75" t="s">
        <v>160</v>
      </c>
      <c r="AB34" s="60">
        <v>0</v>
      </c>
      <c r="AC34" s="90">
        <v>0</v>
      </c>
      <c r="AD34" s="100">
        <v>24</v>
      </c>
      <c r="AE34" s="60">
        <v>0</v>
      </c>
      <c r="AF34" s="90">
        <v>0</v>
      </c>
      <c r="AG34" s="100">
        <v>24</v>
      </c>
      <c r="AH34" s="60">
        <v>0</v>
      </c>
      <c r="AI34" s="90">
        <v>0</v>
      </c>
      <c r="AJ34" s="100">
        <v>24</v>
      </c>
      <c r="AK34" s="62">
        <v>0</v>
      </c>
      <c r="AL34" s="109">
        <v>0</v>
      </c>
      <c r="AM34" s="108">
        <v>0</v>
      </c>
      <c r="AN34" s="111"/>
      <c r="AO34" s="112">
        <v>0</v>
      </c>
      <c r="AP34" s="149">
        <v>0</v>
      </c>
      <c r="AQ34" s="137">
        <v>0</v>
      </c>
      <c r="AR34" s="100"/>
      <c r="AT34" s="9">
        <f t="shared" si="0"/>
        <v>0</v>
      </c>
      <c r="AU34" s="8">
        <f t="shared" si="1"/>
        <v>0</v>
      </c>
      <c r="AV34" s="8">
        <f t="shared" si="2"/>
        <v>0</v>
      </c>
      <c r="AW34" s="8">
        <f t="shared" si="3"/>
        <v>0</v>
      </c>
      <c r="AX34" s="10">
        <f t="shared" si="4"/>
        <v>0</v>
      </c>
      <c r="AY34" s="106">
        <f t="shared" si="5"/>
        <v>0</v>
      </c>
      <c r="AZ34" s="30">
        <f t="shared" si="6"/>
        <v>0</v>
      </c>
      <c r="BA34" s="10">
        <f t="shared" si="7"/>
        <v>0</v>
      </c>
    </row>
    <row r="35" spans="1:53" ht="12.75" customHeight="1" hidden="1">
      <c r="A35" s="8">
        <v>25</v>
      </c>
      <c r="B35" s="16" t="s">
        <v>67</v>
      </c>
      <c r="C35" s="8" t="s">
        <v>67</v>
      </c>
      <c r="D35" s="8" t="s">
        <v>67</v>
      </c>
      <c r="E35" s="8" t="s">
        <v>67</v>
      </c>
      <c r="F35" s="8" t="s">
        <v>67</v>
      </c>
      <c r="G35" s="8" t="s">
        <v>67</v>
      </c>
      <c r="H35" s="74" t="s">
        <v>67</v>
      </c>
      <c r="I35" s="95" t="s">
        <v>67</v>
      </c>
      <c r="J35" s="75">
        <v>0</v>
      </c>
      <c r="K35" s="60">
        <v>0</v>
      </c>
      <c r="L35" s="77">
        <v>0</v>
      </c>
      <c r="M35" s="60">
        <v>0</v>
      </c>
      <c r="N35" s="77">
        <v>0</v>
      </c>
      <c r="O35" s="60">
        <v>0</v>
      </c>
      <c r="P35" s="77">
        <v>0</v>
      </c>
      <c r="Q35" s="60">
        <v>0</v>
      </c>
      <c r="R35" s="77">
        <v>0</v>
      </c>
      <c r="S35" s="60">
        <v>0</v>
      </c>
      <c r="T35" s="77">
        <v>0</v>
      </c>
      <c r="U35" s="62">
        <v>0</v>
      </c>
      <c r="V35" s="77">
        <v>0</v>
      </c>
      <c r="W35" s="78">
        <v>0</v>
      </c>
      <c r="X35" s="96" t="s">
        <v>67</v>
      </c>
      <c r="Y35" s="32"/>
      <c r="Z35" s="32">
        <v>0</v>
      </c>
      <c r="AA35" s="75" t="s">
        <v>167</v>
      </c>
      <c r="AB35" s="60">
        <v>0</v>
      </c>
      <c r="AC35" s="90">
        <v>0</v>
      </c>
      <c r="AD35" s="100">
        <v>32</v>
      </c>
      <c r="AE35" s="60">
        <v>0</v>
      </c>
      <c r="AF35" s="90">
        <v>0</v>
      </c>
      <c r="AG35" s="100">
        <v>32</v>
      </c>
      <c r="AH35" s="60">
        <v>0</v>
      </c>
      <c r="AI35" s="90">
        <v>0</v>
      </c>
      <c r="AJ35" s="100">
        <v>32</v>
      </c>
      <c r="AK35" s="62">
        <v>0</v>
      </c>
      <c r="AL35" s="109">
        <v>0</v>
      </c>
      <c r="AM35" s="108">
        <v>0</v>
      </c>
      <c r="AN35" s="111"/>
      <c r="AO35" s="112">
        <v>0</v>
      </c>
      <c r="AP35" s="149">
        <v>0</v>
      </c>
      <c r="AQ35" s="137">
        <v>0</v>
      </c>
      <c r="AR35" s="100"/>
      <c r="AT35" s="9">
        <f t="shared" si="0"/>
        <v>0</v>
      </c>
      <c r="AU35" s="8">
        <f t="shared" si="1"/>
        <v>0</v>
      </c>
      <c r="AV35" s="8">
        <f t="shared" si="2"/>
        <v>0</v>
      </c>
      <c r="AW35" s="8">
        <f t="shared" si="3"/>
        <v>0</v>
      </c>
      <c r="AX35" s="10">
        <f t="shared" si="4"/>
        <v>0</v>
      </c>
      <c r="AY35" s="106">
        <f t="shared" si="5"/>
        <v>0</v>
      </c>
      <c r="AZ35" s="30">
        <f t="shared" si="6"/>
        <v>0</v>
      </c>
      <c r="BA35" s="10">
        <f t="shared" si="7"/>
        <v>0</v>
      </c>
    </row>
    <row r="36" spans="1:53" ht="12.75" customHeight="1" hidden="1">
      <c r="A36" s="8">
        <v>26</v>
      </c>
      <c r="B36" s="16" t="s">
        <v>67</v>
      </c>
      <c r="C36" s="8" t="s">
        <v>67</v>
      </c>
      <c r="D36" s="8" t="s">
        <v>67</v>
      </c>
      <c r="E36" s="8" t="s">
        <v>67</v>
      </c>
      <c r="F36" s="8" t="s">
        <v>67</v>
      </c>
      <c r="G36" s="8" t="s">
        <v>67</v>
      </c>
      <c r="H36" s="74" t="s">
        <v>67</v>
      </c>
      <c r="I36" s="95" t="s">
        <v>67</v>
      </c>
      <c r="J36" s="75">
        <v>0</v>
      </c>
      <c r="K36" s="60">
        <v>0</v>
      </c>
      <c r="L36" s="77">
        <v>0</v>
      </c>
      <c r="M36" s="60">
        <v>0</v>
      </c>
      <c r="N36" s="77">
        <v>0</v>
      </c>
      <c r="O36" s="60">
        <v>0</v>
      </c>
      <c r="P36" s="77">
        <v>0</v>
      </c>
      <c r="Q36" s="60">
        <v>0</v>
      </c>
      <c r="R36" s="77">
        <v>0</v>
      </c>
      <c r="S36" s="60">
        <v>0</v>
      </c>
      <c r="T36" s="77">
        <v>0</v>
      </c>
      <c r="U36" s="62">
        <v>0</v>
      </c>
      <c r="V36" s="77">
        <v>0</v>
      </c>
      <c r="W36" s="78">
        <v>0</v>
      </c>
      <c r="X36" s="96" t="s">
        <v>67</v>
      </c>
      <c r="Y36" s="32"/>
      <c r="Z36" s="32">
        <v>0</v>
      </c>
      <c r="AA36" s="75" t="s">
        <v>167</v>
      </c>
      <c r="AB36" s="60">
        <v>0</v>
      </c>
      <c r="AC36" s="90">
        <v>0</v>
      </c>
      <c r="AD36" s="100">
        <v>32</v>
      </c>
      <c r="AE36" s="60">
        <v>0</v>
      </c>
      <c r="AF36" s="90">
        <v>0</v>
      </c>
      <c r="AG36" s="100">
        <v>32</v>
      </c>
      <c r="AH36" s="60">
        <v>0</v>
      </c>
      <c r="AI36" s="90">
        <v>0</v>
      </c>
      <c r="AJ36" s="100">
        <v>32</v>
      </c>
      <c r="AK36" s="62">
        <v>0</v>
      </c>
      <c r="AL36" s="109">
        <v>0</v>
      </c>
      <c r="AM36" s="108">
        <v>0</v>
      </c>
      <c r="AN36" s="111"/>
      <c r="AO36" s="112">
        <v>0</v>
      </c>
      <c r="AP36" s="149">
        <v>0</v>
      </c>
      <c r="AQ36" s="137">
        <v>0</v>
      </c>
      <c r="AR36" s="100"/>
      <c r="AT36" s="9">
        <f t="shared" si="0"/>
        <v>0</v>
      </c>
      <c r="AU36" s="8">
        <f t="shared" si="1"/>
        <v>0</v>
      </c>
      <c r="AV36" s="8">
        <f t="shared" si="2"/>
        <v>0</v>
      </c>
      <c r="AW36" s="8">
        <f t="shared" si="3"/>
        <v>0</v>
      </c>
      <c r="AX36" s="10">
        <f t="shared" si="4"/>
        <v>0</v>
      </c>
      <c r="AY36" s="106">
        <f t="shared" si="5"/>
        <v>0</v>
      </c>
      <c r="AZ36" s="30">
        <f t="shared" si="6"/>
        <v>0</v>
      </c>
      <c r="BA36" s="10">
        <f t="shared" si="7"/>
        <v>0</v>
      </c>
    </row>
    <row r="37" spans="1:53" ht="12.75" customHeight="1" hidden="1">
      <c r="A37" s="8">
        <v>27</v>
      </c>
      <c r="B37" s="16" t="s">
        <v>67</v>
      </c>
      <c r="C37" s="8" t="s">
        <v>67</v>
      </c>
      <c r="D37" s="8" t="s">
        <v>67</v>
      </c>
      <c r="E37" s="8" t="s">
        <v>67</v>
      </c>
      <c r="F37" s="8" t="s">
        <v>67</v>
      </c>
      <c r="G37" s="8" t="s">
        <v>67</v>
      </c>
      <c r="H37" s="74" t="s">
        <v>67</v>
      </c>
      <c r="I37" s="95" t="s">
        <v>67</v>
      </c>
      <c r="J37" s="88">
        <v>0</v>
      </c>
      <c r="K37" s="9">
        <v>0</v>
      </c>
      <c r="L37" s="117">
        <v>0</v>
      </c>
      <c r="M37" s="9">
        <v>0</v>
      </c>
      <c r="N37" s="117">
        <v>0</v>
      </c>
      <c r="O37" s="9">
        <v>0</v>
      </c>
      <c r="P37" s="117">
        <v>0</v>
      </c>
      <c r="Q37" s="9">
        <v>0</v>
      </c>
      <c r="R37" s="117">
        <v>0</v>
      </c>
      <c r="S37" s="9">
        <v>0</v>
      </c>
      <c r="T37" s="117">
        <v>0</v>
      </c>
      <c r="U37" s="33">
        <v>0</v>
      </c>
      <c r="V37" s="117">
        <v>0</v>
      </c>
      <c r="W37" s="118">
        <v>0</v>
      </c>
      <c r="X37" s="119" t="s">
        <v>67</v>
      </c>
      <c r="Y37" s="29"/>
      <c r="Z37" s="29">
        <v>0</v>
      </c>
      <c r="AA37" s="88" t="s">
        <v>167</v>
      </c>
      <c r="AB37" s="9">
        <v>0</v>
      </c>
      <c r="AC37" s="120">
        <v>0</v>
      </c>
      <c r="AD37" s="100">
        <v>32</v>
      </c>
      <c r="AE37" s="9">
        <v>0</v>
      </c>
      <c r="AF37" s="120">
        <v>0</v>
      </c>
      <c r="AG37" s="100">
        <v>32</v>
      </c>
      <c r="AH37" s="9">
        <v>0</v>
      </c>
      <c r="AI37" s="120">
        <v>0</v>
      </c>
      <c r="AJ37" s="100">
        <v>32</v>
      </c>
      <c r="AK37" s="62">
        <v>0</v>
      </c>
      <c r="AL37" s="121">
        <v>0</v>
      </c>
      <c r="AM37" s="100">
        <v>0</v>
      </c>
      <c r="AN37" s="111"/>
      <c r="AO37" s="122">
        <v>0</v>
      </c>
      <c r="AP37" s="149">
        <v>0</v>
      </c>
      <c r="AQ37" s="137">
        <v>0</v>
      </c>
      <c r="AR37" s="100"/>
      <c r="AT37" s="9">
        <f t="shared" si="0"/>
        <v>0</v>
      </c>
      <c r="AU37" s="8">
        <f t="shared" si="1"/>
        <v>0</v>
      </c>
      <c r="AV37" s="8">
        <f t="shared" si="2"/>
        <v>0</v>
      </c>
      <c r="AW37" s="8">
        <f t="shared" si="3"/>
        <v>0</v>
      </c>
      <c r="AX37" s="10">
        <f t="shared" si="4"/>
        <v>0</v>
      </c>
      <c r="AY37" s="106">
        <f t="shared" si="5"/>
        <v>0</v>
      </c>
      <c r="AZ37" s="30">
        <f t="shared" si="6"/>
        <v>0</v>
      </c>
      <c r="BA37" s="10">
        <f t="shared" si="7"/>
        <v>0</v>
      </c>
    </row>
    <row r="38" ht="12.75" customHeight="1" hidden="1">
      <c r="X38" s="11"/>
    </row>
    <row r="39" spans="2:24" ht="12.75" customHeight="1" hidden="1">
      <c r="B39" t="s">
        <v>11</v>
      </c>
      <c r="J39" t="s">
        <v>12</v>
      </c>
      <c r="P39" t="s">
        <v>21</v>
      </c>
      <c r="X39" s="11"/>
    </row>
    <row r="40" ht="12.75" customHeight="1">
      <c r="X40" s="11"/>
    </row>
  </sheetData>
  <sheetProtection/>
  <mergeCells count="31">
    <mergeCell ref="AN9:AN10"/>
    <mergeCell ref="AO9:AO10"/>
    <mergeCell ref="AP9:AP10"/>
    <mergeCell ref="AQ9:AQ10"/>
    <mergeCell ref="AR9:AR10"/>
    <mergeCell ref="Z9:Z10"/>
    <mergeCell ref="AY10:BA10"/>
    <mergeCell ref="K9:L9"/>
    <mergeCell ref="M9:N9"/>
    <mergeCell ref="O9:P9"/>
    <mergeCell ref="Q9:R9"/>
    <mergeCell ref="S9:T9"/>
    <mergeCell ref="U9:V9"/>
    <mergeCell ref="X9:X10"/>
    <mergeCell ref="Y9:Y10"/>
    <mergeCell ref="K8:Z8"/>
    <mergeCell ref="AA8:AM8"/>
    <mergeCell ref="AK9:AM9"/>
    <mergeCell ref="W9:W10"/>
    <mergeCell ref="AT10:AX10"/>
    <mergeCell ref="AP8:AR8"/>
    <mergeCell ref="AB9:AD9"/>
    <mergeCell ref="AE9:AG9"/>
    <mergeCell ref="AH9:AJ9"/>
    <mergeCell ref="AA9:AA10"/>
    <mergeCell ref="F8:F10"/>
    <mergeCell ref="G8:G10"/>
    <mergeCell ref="H8:H10"/>
    <mergeCell ref="J8:J10"/>
    <mergeCell ref="D8:D10"/>
    <mergeCell ref="I8:I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7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40"/>
  <sheetViews>
    <sheetView showGridLines="0" showZeros="0" zoomScale="110" zoomScaleNormal="110" zoomScalePageLayoutView="0" workbookViewId="0" topLeftCell="A1">
      <selection activeCell="O2" sqref="O2"/>
    </sheetView>
  </sheetViews>
  <sheetFormatPr defaultColWidth="9.00390625" defaultRowHeight="12.75"/>
  <cols>
    <col min="1" max="1" width="3.875" style="0" customWidth="1"/>
    <col min="2" max="2" width="20.25390625" style="0" bestFit="1" customWidth="1"/>
    <col min="3" max="3" width="5.125" style="0" customWidth="1"/>
    <col min="4" max="4" width="4.375" style="0" customWidth="1"/>
    <col min="5" max="5" width="7.125" style="0" customWidth="1"/>
    <col min="6" max="6" width="6.875" style="0" customWidth="1"/>
    <col min="7" max="7" width="5.125" style="0" customWidth="1"/>
    <col min="8" max="8" width="6.125" style="0" customWidth="1"/>
    <col min="9" max="9" width="5.375" style="0" hidden="1" customWidth="1"/>
    <col min="10" max="10" width="5.375" style="0" customWidth="1"/>
    <col min="11" max="11" width="4.00390625" style="0" customWidth="1"/>
    <col min="12" max="12" width="10.00390625" style="0" customWidth="1"/>
    <col min="13" max="13" width="4.00390625" style="0" customWidth="1"/>
    <col min="14" max="14" width="10.125" style="0" customWidth="1"/>
    <col min="15" max="15" width="4.00390625" style="0" customWidth="1"/>
    <col min="16" max="16" width="10.25390625" style="0" customWidth="1"/>
    <col min="17" max="17" width="4.00390625" style="0" customWidth="1"/>
    <col min="18" max="18" width="10.25390625" style="0" customWidth="1"/>
    <col min="19" max="19" width="4.00390625" style="0" hidden="1" customWidth="1"/>
    <col min="20" max="20" width="10.25390625" style="0" hidden="1" customWidth="1"/>
    <col min="21" max="21" width="4.00390625" style="0" customWidth="1"/>
    <col min="22" max="22" width="10.25390625" style="0" customWidth="1"/>
    <col min="23" max="24" width="5.75390625" style="0" customWidth="1"/>
    <col min="25" max="25" width="4.625" style="0" customWidth="1"/>
    <col min="26" max="26" width="5.75390625" style="0" customWidth="1"/>
    <col min="27" max="27" width="5.75390625" style="0" hidden="1" customWidth="1"/>
    <col min="28" max="28" width="4.125" style="0" hidden="1" customWidth="1"/>
    <col min="29" max="29" width="10.25390625" style="0" hidden="1" customWidth="1"/>
    <col min="30" max="31" width="4.125" style="0" hidden="1" customWidth="1"/>
    <col min="32" max="32" width="10.25390625" style="0" hidden="1" customWidth="1"/>
    <col min="33" max="34" width="4.125" style="0" hidden="1" customWidth="1"/>
    <col min="35" max="35" width="10.25390625" style="0" hidden="1" customWidth="1"/>
    <col min="36" max="37" width="4.125" style="0" hidden="1" customWidth="1"/>
    <col min="38" max="38" width="9.875" style="0" hidden="1" customWidth="1"/>
    <col min="39" max="39" width="4.125" style="0" hidden="1" customWidth="1"/>
    <col min="40" max="40" width="4.375" style="0" hidden="1" customWidth="1"/>
    <col min="41" max="42" width="5.875" style="0" hidden="1" customWidth="1"/>
    <col min="43" max="43" width="5.75390625" style="0" hidden="1" customWidth="1"/>
    <col min="44" max="44" width="4.75390625" style="0" hidden="1" customWidth="1"/>
    <col min="45" max="45" width="5.75390625" style="0" customWidth="1"/>
    <col min="46" max="53" width="3.75390625" style="0" hidden="1" customWidth="1"/>
  </cols>
  <sheetData>
    <row r="1" spans="2:40" ht="15.75">
      <c r="B1" s="1" t="s">
        <v>1</v>
      </c>
      <c r="O1" s="24" t="s">
        <v>2</v>
      </c>
      <c r="AN1" s="2"/>
    </row>
    <row r="2" spans="10:40" ht="15">
      <c r="J2" s="3"/>
      <c r="O2" s="23" t="s">
        <v>241</v>
      </c>
      <c r="AN2" s="2"/>
    </row>
    <row r="3" spans="1:40" ht="15">
      <c r="A3" t="s">
        <v>3</v>
      </c>
      <c r="J3" s="3"/>
      <c r="O3" s="23" t="s">
        <v>165</v>
      </c>
      <c r="AN3" s="2"/>
    </row>
    <row r="4" spans="10:40" ht="15">
      <c r="J4" s="3"/>
      <c r="O4" s="23" t="s">
        <v>164</v>
      </c>
      <c r="AN4" s="2"/>
    </row>
    <row r="5" spans="2:40" ht="12.75">
      <c r="B5" s="27">
        <v>41322</v>
      </c>
      <c r="AN5" s="2"/>
    </row>
    <row r="6" spans="5:42" ht="15.75">
      <c r="E6" s="4"/>
      <c r="F6" s="4"/>
      <c r="G6" s="4"/>
      <c r="H6" s="4"/>
      <c r="I6" s="4"/>
      <c r="J6" t="s">
        <v>4</v>
      </c>
      <c r="M6" s="21"/>
      <c r="N6" s="64" t="s">
        <v>63</v>
      </c>
      <c r="P6" t="s">
        <v>13</v>
      </c>
      <c r="W6" s="22">
        <v>80</v>
      </c>
      <c r="X6" s="11" t="s">
        <v>14</v>
      </c>
      <c r="AC6" s="35" t="s">
        <v>156</v>
      </c>
      <c r="AD6">
        <v>3</v>
      </c>
      <c r="AL6" s="2"/>
      <c r="AM6" s="2"/>
      <c r="AN6" s="22"/>
      <c r="AP6" s="11"/>
    </row>
    <row r="7" spans="1:45" ht="13.5" thickBot="1">
      <c r="A7" s="5"/>
      <c r="B7" s="25">
        <v>41322</v>
      </c>
      <c r="C7" s="17" t="s">
        <v>5</v>
      </c>
      <c r="D7" s="5"/>
      <c r="E7" s="5"/>
      <c r="F7" s="5"/>
      <c r="G7" s="5"/>
      <c r="H7" s="5"/>
      <c r="I7" s="76"/>
      <c r="J7" s="5"/>
      <c r="K7" s="5"/>
      <c r="L7" s="5"/>
      <c r="M7" s="5"/>
      <c r="N7" s="63" t="s">
        <v>62</v>
      </c>
      <c r="O7" s="5"/>
      <c r="P7" s="5" t="s">
        <v>15</v>
      </c>
      <c r="Q7" s="5"/>
      <c r="R7" s="5"/>
      <c r="S7" s="5"/>
      <c r="T7" s="5"/>
      <c r="U7" s="5"/>
      <c r="V7" s="5"/>
      <c r="W7" s="79">
        <v>0.003472222222222222</v>
      </c>
      <c r="X7" s="13" t="s">
        <v>113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79"/>
      <c r="AO7" s="13"/>
      <c r="AP7" s="13"/>
      <c r="AQ7" s="6"/>
      <c r="AR7" s="5"/>
      <c r="AS7" s="14"/>
    </row>
    <row r="8" spans="1:45" ht="13.5" customHeight="1" thickTop="1">
      <c r="A8" s="7" t="s">
        <v>6</v>
      </c>
      <c r="B8" s="7" t="s">
        <v>7</v>
      </c>
      <c r="C8" s="7" t="s">
        <v>8</v>
      </c>
      <c r="D8" s="170" t="s">
        <v>112</v>
      </c>
      <c r="E8" s="7" t="s">
        <v>16</v>
      </c>
      <c r="F8" s="170" t="s">
        <v>68</v>
      </c>
      <c r="G8" s="170" t="s">
        <v>54</v>
      </c>
      <c r="H8" s="170" t="s">
        <v>53</v>
      </c>
      <c r="I8" s="175" t="s">
        <v>109</v>
      </c>
      <c r="J8" s="115" t="s">
        <v>9</v>
      </c>
      <c r="K8" s="191" t="s">
        <v>155</v>
      </c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205" t="s">
        <v>161</v>
      </c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1" t="s">
        <v>116</v>
      </c>
      <c r="AQ8" s="192"/>
      <c r="AR8" s="193"/>
      <c r="AS8" s="114"/>
    </row>
    <row r="9" spans="1:45" ht="12.75" customHeight="1">
      <c r="A9" s="7" t="s">
        <v>23</v>
      </c>
      <c r="B9" s="7"/>
      <c r="C9" s="7" t="s">
        <v>0</v>
      </c>
      <c r="D9" s="170"/>
      <c r="E9" s="7" t="s">
        <v>20</v>
      </c>
      <c r="F9" s="170"/>
      <c r="G9" s="170"/>
      <c r="H9" s="170"/>
      <c r="I9" s="175"/>
      <c r="J9" s="115" t="s">
        <v>6</v>
      </c>
      <c r="K9" s="191" t="s">
        <v>17</v>
      </c>
      <c r="L9" s="193"/>
      <c r="M9" s="191" t="s">
        <v>18</v>
      </c>
      <c r="N9" s="193"/>
      <c r="O9" s="191" t="s">
        <v>19</v>
      </c>
      <c r="P9" s="193"/>
      <c r="Q9" s="191" t="s">
        <v>117</v>
      </c>
      <c r="R9" s="193"/>
      <c r="S9" s="191" t="s">
        <v>118</v>
      </c>
      <c r="T9" s="193"/>
      <c r="U9" s="182" t="s">
        <v>57</v>
      </c>
      <c r="V9" s="183"/>
      <c r="W9" s="185" t="s">
        <v>153</v>
      </c>
      <c r="X9" s="194" t="s">
        <v>154</v>
      </c>
      <c r="Y9" s="170" t="s">
        <v>48</v>
      </c>
      <c r="Z9" s="202" t="s">
        <v>166</v>
      </c>
      <c r="AA9" s="189" t="s">
        <v>72</v>
      </c>
      <c r="AB9" s="191" t="s">
        <v>147</v>
      </c>
      <c r="AC9" s="192"/>
      <c r="AD9" s="193"/>
      <c r="AE9" s="191" t="s">
        <v>148</v>
      </c>
      <c r="AF9" s="192"/>
      <c r="AG9" s="193"/>
      <c r="AH9" s="191" t="s">
        <v>149</v>
      </c>
      <c r="AI9" s="192"/>
      <c r="AJ9" s="193"/>
      <c r="AK9" s="182" t="s">
        <v>57</v>
      </c>
      <c r="AL9" s="183"/>
      <c r="AM9" s="184"/>
      <c r="AN9" s="189" t="s">
        <v>48</v>
      </c>
      <c r="AO9" s="172" t="s">
        <v>166</v>
      </c>
      <c r="AP9" s="188" t="s">
        <v>162</v>
      </c>
      <c r="AQ9" s="175" t="s">
        <v>163</v>
      </c>
      <c r="AR9" s="202" t="s">
        <v>48</v>
      </c>
      <c r="AS9" s="114"/>
    </row>
    <row r="10" spans="1:53" ht="12.75" customHeight="1" thickBot="1">
      <c r="A10" s="15"/>
      <c r="B10" s="15"/>
      <c r="C10" s="15"/>
      <c r="D10" s="171"/>
      <c r="E10" s="15"/>
      <c r="F10" s="171"/>
      <c r="G10" s="171"/>
      <c r="H10" s="171"/>
      <c r="I10" s="176"/>
      <c r="J10" s="116"/>
      <c r="K10" s="92" t="s">
        <v>111</v>
      </c>
      <c r="L10" s="91" t="s">
        <v>110</v>
      </c>
      <c r="M10" s="92" t="s">
        <v>111</v>
      </c>
      <c r="N10" s="91" t="s">
        <v>110</v>
      </c>
      <c r="O10" s="92" t="s">
        <v>111</v>
      </c>
      <c r="P10" s="91" t="s">
        <v>110</v>
      </c>
      <c r="Q10" s="92" t="s">
        <v>111</v>
      </c>
      <c r="R10" s="91" t="s">
        <v>110</v>
      </c>
      <c r="S10" s="92" t="s">
        <v>111</v>
      </c>
      <c r="T10" s="91" t="s">
        <v>110</v>
      </c>
      <c r="U10" s="92" t="s">
        <v>111</v>
      </c>
      <c r="V10" s="124" t="s">
        <v>110</v>
      </c>
      <c r="W10" s="186"/>
      <c r="X10" s="195"/>
      <c r="Y10" s="171"/>
      <c r="Z10" s="203"/>
      <c r="AA10" s="204"/>
      <c r="AB10" s="93" t="s">
        <v>111</v>
      </c>
      <c r="AC10" s="94" t="s">
        <v>110</v>
      </c>
      <c r="AD10" s="107" t="s">
        <v>150</v>
      </c>
      <c r="AE10" s="93" t="s">
        <v>111</v>
      </c>
      <c r="AF10" s="94" t="s">
        <v>110</v>
      </c>
      <c r="AG10" s="107" t="s">
        <v>150</v>
      </c>
      <c r="AH10" s="93" t="s">
        <v>111</v>
      </c>
      <c r="AI10" s="94" t="s">
        <v>110</v>
      </c>
      <c r="AJ10" s="107" t="s">
        <v>150</v>
      </c>
      <c r="AK10" s="93" t="s">
        <v>111</v>
      </c>
      <c r="AL10" s="94" t="s">
        <v>110</v>
      </c>
      <c r="AM10" s="107" t="s">
        <v>150</v>
      </c>
      <c r="AN10" s="206"/>
      <c r="AO10" s="207"/>
      <c r="AP10" s="197"/>
      <c r="AQ10" s="199"/>
      <c r="AR10" s="201"/>
      <c r="AS10" s="114"/>
      <c r="AT10" s="187" t="s">
        <v>151</v>
      </c>
      <c r="AU10" s="187"/>
      <c r="AV10" s="187"/>
      <c r="AW10" s="187"/>
      <c r="AX10" s="187"/>
      <c r="AY10" s="187" t="s">
        <v>152</v>
      </c>
      <c r="AZ10" s="187"/>
      <c r="BA10" s="187"/>
    </row>
    <row r="11" spans="1:53" ht="12.75" customHeight="1" thickTop="1">
      <c r="A11" s="8">
        <v>9</v>
      </c>
      <c r="B11" s="65" t="s">
        <v>65</v>
      </c>
      <c r="C11" s="8">
        <v>2</v>
      </c>
      <c r="D11" s="8" t="s">
        <v>237</v>
      </c>
      <c r="E11" s="8">
        <v>2.4</v>
      </c>
      <c r="F11" s="8">
        <v>93.39999999999999</v>
      </c>
      <c r="G11" s="8" t="s">
        <v>224</v>
      </c>
      <c r="H11" s="74">
        <v>21629</v>
      </c>
      <c r="I11" s="95" t="s">
        <v>98</v>
      </c>
      <c r="J11" s="88">
        <v>2</v>
      </c>
      <c r="K11" s="60">
        <v>21</v>
      </c>
      <c r="L11" s="77">
        <v>0.0035431597222222223</v>
      </c>
      <c r="M11" s="60">
        <v>24</v>
      </c>
      <c r="N11" s="77">
        <v>0.003564837962962963</v>
      </c>
      <c r="O11" s="60">
        <v>24</v>
      </c>
      <c r="P11" s="77">
        <v>0.003542766203703704</v>
      </c>
      <c r="Q11" s="60">
        <v>23</v>
      </c>
      <c r="R11" s="77">
        <v>0.0035613888888888887</v>
      </c>
      <c r="S11" s="60">
        <v>0</v>
      </c>
      <c r="T11" s="77">
        <v>0</v>
      </c>
      <c r="U11" s="62">
        <v>48</v>
      </c>
      <c r="V11" s="136">
        <v>0.007129675925925926</v>
      </c>
      <c r="W11" s="78">
        <v>22.441412718099233</v>
      </c>
      <c r="X11" s="137">
        <v>1</v>
      </c>
      <c r="Y11" s="119">
        <v>1</v>
      </c>
      <c r="Z11" s="32">
        <v>100</v>
      </c>
      <c r="AA11" s="75" t="s">
        <v>157</v>
      </c>
      <c r="AB11" s="60">
        <v>0</v>
      </c>
      <c r="AC11" s="123">
        <v>0</v>
      </c>
      <c r="AD11" s="142">
        <v>8</v>
      </c>
      <c r="AE11" s="60">
        <v>0</v>
      </c>
      <c r="AF11" s="123">
        <v>0</v>
      </c>
      <c r="AG11" s="142">
        <v>8</v>
      </c>
      <c r="AH11" s="60">
        <v>0</v>
      </c>
      <c r="AI11" s="123">
        <v>0</v>
      </c>
      <c r="AJ11" s="142">
        <v>8</v>
      </c>
      <c r="AK11" s="143">
        <v>0</v>
      </c>
      <c r="AL11" s="144">
        <v>0</v>
      </c>
      <c r="AM11" s="145">
        <v>0</v>
      </c>
      <c r="AN11" s="99"/>
      <c r="AO11" s="126">
        <v>0</v>
      </c>
      <c r="AP11" s="60">
        <v>560.4</v>
      </c>
      <c r="AQ11" s="137">
        <v>660.4</v>
      </c>
      <c r="AR11" s="10" t="s">
        <v>67</v>
      </c>
      <c r="AS11" s="113"/>
      <c r="AT11" s="127">
        <f>$K11</f>
        <v>21</v>
      </c>
      <c r="AU11" s="26">
        <f>$M11</f>
        <v>24</v>
      </c>
      <c r="AV11" s="26">
        <f>$O11</f>
        <v>24</v>
      </c>
      <c r="AW11" s="26">
        <f>$Q11</f>
        <v>23</v>
      </c>
      <c r="AX11" s="128">
        <f>$S11</f>
        <v>0</v>
      </c>
      <c r="AY11" s="101">
        <f>$AB11</f>
        <v>0</v>
      </c>
      <c r="AZ11" s="26">
        <f>$AE11</f>
        <v>0</v>
      </c>
      <c r="BA11" s="138">
        <f>$AH11</f>
        <v>0</v>
      </c>
    </row>
    <row r="12" spans="1:53" ht="12.75" customHeight="1">
      <c r="A12" s="8">
        <v>1</v>
      </c>
      <c r="B12" s="65" t="s">
        <v>31</v>
      </c>
      <c r="C12" s="8">
        <v>2</v>
      </c>
      <c r="D12" s="8" t="s">
        <v>237</v>
      </c>
      <c r="E12" s="8">
        <v>2.4</v>
      </c>
      <c r="F12" s="8">
        <v>96.16666666666667</v>
      </c>
      <c r="G12" s="8" t="s">
        <v>224</v>
      </c>
      <c r="H12" s="74">
        <v>17048</v>
      </c>
      <c r="I12" s="95" t="s">
        <v>96</v>
      </c>
      <c r="J12" s="88">
        <v>1</v>
      </c>
      <c r="K12" s="60">
        <v>20</v>
      </c>
      <c r="L12" s="77">
        <v>0.0035384143518518516</v>
      </c>
      <c r="M12" s="60">
        <v>21</v>
      </c>
      <c r="N12" s="77">
        <v>0.003556006944444445</v>
      </c>
      <c r="O12" s="60">
        <v>24</v>
      </c>
      <c r="P12" s="77">
        <v>0.0035108912037037036</v>
      </c>
      <c r="Q12" s="60">
        <v>22</v>
      </c>
      <c r="R12" s="77">
        <v>0.003534884259259259</v>
      </c>
      <c r="S12" s="60">
        <v>0</v>
      </c>
      <c r="T12" s="77">
        <v>0</v>
      </c>
      <c r="U12" s="62">
        <v>46</v>
      </c>
      <c r="V12" s="136">
        <v>0.007045775462962962</v>
      </c>
      <c r="W12" s="78">
        <v>21.762449589736434</v>
      </c>
      <c r="X12" s="137">
        <v>1</v>
      </c>
      <c r="Y12" s="119">
        <v>2</v>
      </c>
      <c r="Z12" s="32">
        <v>95.8</v>
      </c>
      <c r="AA12" s="75" t="s">
        <v>157</v>
      </c>
      <c r="AB12" s="60">
        <v>0</v>
      </c>
      <c r="AC12" s="123">
        <v>0</v>
      </c>
      <c r="AD12" s="108">
        <v>8</v>
      </c>
      <c r="AE12" s="60">
        <v>0</v>
      </c>
      <c r="AF12" s="123">
        <v>0</v>
      </c>
      <c r="AG12" s="108">
        <v>8</v>
      </c>
      <c r="AH12" s="60">
        <v>0</v>
      </c>
      <c r="AI12" s="123">
        <v>0</v>
      </c>
      <c r="AJ12" s="108">
        <v>8</v>
      </c>
      <c r="AK12" s="62">
        <v>0</v>
      </c>
      <c r="AL12" s="109">
        <v>0</v>
      </c>
      <c r="AM12" s="146">
        <v>0</v>
      </c>
      <c r="AN12" s="99"/>
      <c r="AO12" s="126">
        <v>0</v>
      </c>
      <c r="AP12" s="60">
        <v>0</v>
      </c>
      <c r="AQ12" s="137">
        <v>95.8</v>
      </c>
      <c r="AR12" s="10" t="s">
        <v>67</v>
      </c>
      <c r="AS12" s="113"/>
      <c r="AT12" s="129">
        <f aca="true" t="shared" si="0" ref="AT12:AT37">$K12</f>
        <v>20</v>
      </c>
      <c r="AU12" s="28">
        <f aca="true" t="shared" si="1" ref="AU12:AU37">$M12</f>
        <v>21</v>
      </c>
      <c r="AV12" s="28">
        <f aca="true" t="shared" si="2" ref="AV12:AV37">$O12</f>
        <v>24</v>
      </c>
      <c r="AW12" s="28">
        <f aca="true" t="shared" si="3" ref="AW12:AW37">$Q12</f>
        <v>22</v>
      </c>
      <c r="AX12" s="81">
        <f aca="true" t="shared" si="4" ref="AX12:AX37">$S12</f>
        <v>0</v>
      </c>
      <c r="AY12" s="60">
        <f>$AB12</f>
        <v>0</v>
      </c>
      <c r="AZ12" s="87">
        <f>$AE12</f>
        <v>0</v>
      </c>
      <c r="BA12" s="108">
        <f>$AH12</f>
        <v>0</v>
      </c>
    </row>
    <row r="13" spans="1:53" ht="12.75" customHeight="1">
      <c r="A13" s="8">
        <v>15</v>
      </c>
      <c r="B13" s="65" t="s">
        <v>86</v>
      </c>
      <c r="C13" s="8">
        <v>3</v>
      </c>
      <c r="D13" s="8" t="s">
        <v>240</v>
      </c>
      <c r="E13" s="8">
        <v>2.4</v>
      </c>
      <c r="F13" s="8">
        <v>83.17142857142856</v>
      </c>
      <c r="G13" s="8">
        <v>2</v>
      </c>
      <c r="H13" s="74">
        <v>1616</v>
      </c>
      <c r="I13" s="95" t="s">
        <v>105</v>
      </c>
      <c r="J13" s="88">
        <v>6</v>
      </c>
      <c r="K13" s="60">
        <v>1</v>
      </c>
      <c r="L13" s="77">
        <v>0.003481053240740741</v>
      </c>
      <c r="M13" s="60">
        <v>23</v>
      </c>
      <c r="N13" s="77">
        <v>0.003581111111111111</v>
      </c>
      <c r="O13" s="60">
        <v>23</v>
      </c>
      <c r="P13" s="77">
        <v>0.0035761458333333335</v>
      </c>
      <c r="Q13" s="60">
        <v>21</v>
      </c>
      <c r="R13" s="77">
        <v>0.0034979282407407407</v>
      </c>
      <c r="S13" s="60">
        <v>0</v>
      </c>
      <c r="T13" s="77">
        <v>0</v>
      </c>
      <c r="U13" s="62">
        <v>46</v>
      </c>
      <c r="V13" s="136">
        <v>0.007162222222222222</v>
      </c>
      <c r="W13" s="78">
        <v>21.408625504188645</v>
      </c>
      <c r="X13" s="137">
        <v>1</v>
      </c>
      <c r="Y13" s="119">
        <v>3</v>
      </c>
      <c r="Z13" s="32">
        <v>95.8</v>
      </c>
      <c r="AA13" s="75" t="s">
        <v>158</v>
      </c>
      <c r="AB13" s="60">
        <v>0</v>
      </c>
      <c r="AC13" s="123">
        <v>0</v>
      </c>
      <c r="AD13" s="108">
        <v>8</v>
      </c>
      <c r="AE13" s="60">
        <v>0</v>
      </c>
      <c r="AF13" s="123">
        <v>0</v>
      </c>
      <c r="AG13" s="108">
        <v>8</v>
      </c>
      <c r="AH13" s="60">
        <v>0</v>
      </c>
      <c r="AI13" s="123">
        <v>0</v>
      </c>
      <c r="AJ13" s="108">
        <v>8</v>
      </c>
      <c r="AK13" s="62">
        <v>0</v>
      </c>
      <c r="AL13" s="109">
        <v>0</v>
      </c>
      <c r="AM13" s="146">
        <v>0</v>
      </c>
      <c r="AN13" s="99">
        <v>0</v>
      </c>
      <c r="AO13" s="126">
        <v>0</v>
      </c>
      <c r="AP13" s="60">
        <v>0</v>
      </c>
      <c r="AQ13" s="137">
        <v>95.8</v>
      </c>
      <c r="AR13" s="10" t="s">
        <v>67</v>
      </c>
      <c r="AS13" s="113"/>
      <c r="AT13" s="129">
        <f t="shared" si="0"/>
        <v>1</v>
      </c>
      <c r="AU13" s="28">
        <f t="shared" si="1"/>
        <v>23</v>
      </c>
      <c r="AV13" s="28">
        <f t="shared" si="2"/>
        <v>23</v>
      </c>
      <c r="AW13" s="28">
        <f t="shared" si="3"/>
        <v>21</v>
      </c>
      <c r="AX13" s="81">
        <f t="shared" si="4"/>
        <v>0</v>
      </c>
      <c r="AY13" s="60">
        <f aca="true" t="shared" si="5" ref="AY13:AY37">$AB13</f>
        <v>0</v>
      </c>
      <c r="AZ13" s="87">
        <f aca="true" t="shared" si="6" ref="AZ13:AZ37">$AE13</f>
        <v>0</v>
      </c>
      <c r="BA13" s="108">
        <f aca="true" t="shared" si="7" ref="BA13:BA37">$AH13</f>
        <v>0</v>
      </c>
    </row>
    <row r="14" spans="1:53" ht="12.75" customHeight="1">
      <c r="A14" s="8">
        <v>8</v>
      </c>
      <c r="B14" s="65" t="s">
        <v>139</v>
      </c>
      <c r="C14" s="8">
        <v>3</v>
      </c>
      <c r="D14" s="8" t="s">
        <v>237</v>
      </c>
      <c r="E14" s="8">
        <v>2.4</v>
      </c>
      <c r="F14" s="8">
        <v>83.18333333333332</v>
      </c>
      <c r="G14" s="8">
        <v>13</v>
      </c>
      <c r="H14" s="74">
        <v>15275</v>
      </c>
      <c r="I14" s="95" t="s">
        <v>130</v>
      </c>
      <c r="J14" s="88">
        <v>5</v>
      </c>
      <c r="K14" s="60">
        <v>0</v>
      </c>
      <c r="L14" s="77">
        <v>0</v>
      </c>
      <c r="M14" s="60">
        <v>22</v>
      </c>
      <c r="N14" s="77">
        <v>0.003568414351851852</v>
      </c>
      <c r="O14" s="60">
        <v>17</v>
      </c>
      <c r="P14" s="77">
        <v>0.002660752314814815</v>
      </c>
      <c r="Q14" s="60">
        <v>22</v>
      </c>
      <c r="R14" s="77">
        <v>0.0034921527777777776</v>
      </c>
      <c r="S14" s="60">
        <v>0</v>
      </c>
      <c r="T14" s="77">
        <v>0</v>
      </c>
      <c r="U14" s="62">
        <v>44</v>
      </c>
      <c r="V14" s="136">
        <v>0.007136828703703704</v>
      </c>
      <c r="W14" s="78">
        <v>20.550677724764927</v>
      </c>
      <c r="X14" s="137">
        <v>1</v>
      </c>
      <c r="Y14" s="119">
        <v>4</v>
      </c>
      <c r="Z14" s="32">
        <v>91.7</v>
      </c>
      <c r="AA14" s="75" t="s">
        <v>158</v>
      </c>
      <c r="AB14" s="60">
        <v>0</v>
      </c>
      <c r="AC14" s="123">
        <v>0</v>
      </c>
      <c r="AD14" s="108">
        <v>8</v>
      </c>
      <c r="AE14" s="60">
        <v>0</v>
      </c>
      <c r="AF14" s="123">
        <v>0</v>
      </c>
      <c r="AG14" s="108">
        <v>8</v>
      </c>
      <c r="AH14" s="60">
        <v>0</v>
      </c>
      <c r="AI14" s="123">
        <v>0</v>
      </c>
      <c r="AJ14" s="108">
        <v>8</v>
      </c>
      <c r="AK14" s="62">
        <v>0</v>
      </c>
      <c r="AL14" s="109">
        <v>0</v>
      </c>
      <c r="AM14" s="146">
        <v>0</v>
      </c>
      <c r="AN14" s="99">
        <v>0</v>
      </c>
      <c r="AO14" s="126">
        <v>0</v>
      </c>
      <c r="AP14" s="60">
        <v>499.09999999999997</v>
      </c>
      <c r="AQ14" s="137">
        <v>590.8</v>
      </c>
      <c r="AR14" s="10" t="s">
        <v>67</v>
      </c>
      <c r="AS14" s="113"/>
      <c r="AT14" s="129">
        <f t="shared" si="0"/>
        <v>0</v>
      </c>
      <c r="AU14" s="28">
        <f t="shared" si="1"/>
        <v>22</v>
      </c>
      <c r="AV14" s="28">
        <f t="shared" si="2"/>
        <v>17</v>
      </c>
      <c r="AW14" s="28">
        <f t="shared" si="3"/>
        <v>22</v>
      </c>
      <c r="AX14" s="81">
        <f t="shared" si="4"/>
        <v>0</v>
      </c>
      <c r="AY14" s="60">
        <f t="shared" si="5"/>
        <v>0</v>
      </c>
      <c r="AZ14" s="87">
        <f t="shared" si="6"/>
        <v>0</v>
      </c>
      <c r="BA14" s="108">
        <f t="shared" si="7"/>
        <v>0</v>
      </c>
    </row>
    <row r="15" spans="1:53" ht="12.75" customHeight="1">
      <c r="A15" s="8">
        <v>6</v>
      </c>
      <c r="B15" s="65" t="s">
        <v>126</v>
      </c>
      <c r="C15" s="8" t="s">
        <v>238</v>
      </c>
      <c r="D15" s="8" t="s">
        <v>240</v>
      </c>
      <c r="E15" s="8">
        <v>27.095</v>
      </c>
      <c r="F15" s="8">
        <v>87.31428571428572</v>
      </c>
      <c r="G15" s="8">
        <v>9</v>
      </c>
      <c r="H15" s="74">
        <v>2896</v>
      </c>
      <c r="I15" s="95" t="s">
        <v>127</v>
      </c>
      <c r="J15" s="88">
        <v>3</v>
      </c>
      <c r="K15" s="60">
        <v>4</v>
      </c>
      <c r="L15" s="77">
        <v>0.000745</v>
      </c>
      <c r="M15" s="60">
        <v>22</v>
      </c>
      <c r="N15" s="77">
        <v>0.003623611111111111</v>
      </c>
      <c r="O15" s="60">
        <v>22</v>
      </c>
      <c r="P15" s="77">
        <v>0.0035724999999999997</v>
      </c>
      <c r="Q15" s="60">
        <v>21</v>
      </c>
      <c r="R15" s="77">
        <v>0.0035593981481481483</v>
      </c>
      <c r="S15" s="60">
        <v>0</v>
      </c>
      <c r="T15" s="77">
        <v>0</v>
      </c>
      <c r="U15" s="62">
        <v>44</v>
      </c>
      <c r="V15" s="136">
        <v>0.007247222222222222</v>
      </c>
      <c r="W15" s="78">
        <v>20.23763894212342</v>
      </c>
      <c r="X15" s="137">
        <v>1</v>
      </c>
      <c r="Y15" s="119">
        <v>5</v>
      </c>
      <c r="Z15" s="32">
        <v>91.7</v>
      </c>
      <c r="AA15" s="75" t="s">
        <v>158</v>
      </c>
      <c r="AB15" s="60">
        <v>0</v>
      </c>
      <c r="AC15" s="123">
        <v>0</v>
      </c>
      <c r="AD15" s="108">
        <v>8</v>
      </c>
      <c r="AE15" s="60">
        <v>0</v>
      </c>
      <c r="AF15" s="123">
        <v>0</v>
      </c>
      <c r="AG15" s="108">
        <v>8</v>
      </c>
      <c r="AH15" s="60">
        <v>0</v>
      </c>
      <c r="AI15" s="123">
        <v>0</v>
      </c>
      <c r="AJ15" s="108">
        <v>8</v>
      </c>
      <c r="AK15" s="62">
        <v>0</v>
      </c>
      <c r="AL15" s="109">
        <v>0</v>
      </c>
      <c r="AM15" s="146">
        <v>0</v>
      </c>
      <c r="AN15" s="99">
        <v>0</v>
      </c>
      <c r="AO15" s="126">
        <v>0</v>
      </c>
      <c r="AP15" s="60">
        <v>611.2</v>
      </c>
      <c r="AQ15" s="137">
        <v>702.9000000000001</v>
      </c>
      <c r="AR15" s="10" t="s">
        <v>67</v>
      </c>
      <c r="AS15" s="113"/>
      <c r="AT15" s="129">
        <f t="shared" si="0"/>
        <v>4</v>
      </c>
      <c r="AU15" s="28">
        <f t="shared" si="1"/>
        <v>22</v>
      </c>
      <c r="AV15" s="28">
        <f t="shared" si="2"/>
        <v>22</v>
      </c>
      <c r="AW15" s="28">
        <f t="shared" si="3"/>
        <v>21</v>
      </c>
      <c r="AX15" s="81">
        <f t="shared" si="4"/>
        <v>0</v>
      </c>
      <c r="AY15" s="60">
        <f t="shared" si="5"/>
        <v>0</v>
      </c>
      <c r="AZ15" s="87">
        <f t="shared" si="6"/>
        <v>0</v>
      </c>
      <c r="BA15" s="108">
        <f t="shared" si="7"/>
        <v>0</v>
      </c>
    </row>
    <row r="16" spans="1:53" ht="12.75" customHeight="1">
      <c r="A16" s="8">
        <v>11</v>
      </c>
      <c r="B16" s="65" t="s">
        <v>84</v>
      </c>
      <c r="C16" s="8" t="s">
        <v>238</v>
      </c>
      <c r="D16" s="8" t="s">
        <v>237</v>
      </c>
      <c r="E16" s="8">
        <v>40.6</v>
      </c>
      <c r="F16" s="8">
        <v>62.628571428571426</v>
      </c>
      <c r="G16" s="8">
        <v>11</v>
      </c>
      <c r="H16" s="165">
        <v>3421</v>
      </c>
      <c r="I16" s="95" t="s">
        <v>94</v>
      </c>
      <c r="J16" s="88">
        <v>3</v>
      </c>
      <c r="K16" s="9">
        <v>21</v>
      </c>
      <c r="L16" s="117">
        <v>0.0036388425925925924</v>
      </c>
      <c r="M16" s="9">
        <v>21</v>
      </c>
      <c r="N16" s="117">
        <v>0.0036099074074074076</v>
      </c>
      <c r="O16" s="9">
        <v>0</v>
      </c>
      <c r="P16" s="117">
        <v>0</v>
      </c>
      <c r="Q16" s="9">
        <v>0</v>
      </c>
      <c r="R16" s="117">
        <v>0</v>
      </c>
      <c r="S16" s="9">
        <v>0</v>
      </c>
      <c r="T16" s="117">
        <v>0</v>
      </c>
      <c r="U16" s="33">
        <v>42</v>
      </c>
      <c r="V16" s="166">
        <v>0.007277685185185185</v>
      </c>
      <c r="W16" s="118">
        <v>19.2368859654703</v>
      </c>
      <c r="X16" s="153">
        <v>2</v>
      </c>
      <c r="Y16" s="119">
        <v>6</v>
      </c>
      <c r="Z16" s="89">
        <v>87.5</v>
      </c>
      <c r="AA16" s="75" t="s">
        <v>158</v>
      </c>
      <c r="AB16" s="60">
        <v>0</v>
      </c>
      <c r="AC16" s="123">
        <v>0</v>
      </c>
      <c r="AD16" s="108">
        <v>8</v>
      </c>
      <c r="AE16" s="60">
        <v>0</v>
      </c>
      <c r="AF16" s="123">
        <v>0</v>
      </c>
      <c r="AG16" s="108">
        <v>8</v>
      </c>
      <c r="AH16" s="60">
        <v>0</v>
      </c>
      <c r="AI16" s="123">
        <v>0</v>
      </c>
      <c r="AJ16" s="108">
        <v>8</v>
      </c>
      <c r="AK16" s="62">
        <v>0</v>
      </c>
      <c r="AL16" s="109">
        <v>0</v>
      </c>
      <c r="AM16" s="146">
        <v>0</v>
      </c>
      <c r="AN16" s="99">
        <v>0</v>
      </c>
      <c r="AO16" s="126">
        <v>0</v>
      </c>
      <c r="AP16" s="60">
        <v>0</v>
      </c>
      <c r="AQ16" s="137">
        <v>87.5</v>
      </c>
      <c r="AR16" s="10" t="s">
        <v>67</v>
      </c>
      <c r="AS16" s="113"/>
      <c r="AT16" s="129">
        <f t="shared" si="0"/>
        <v>21</v>
      </c>
      <c r="AU16" s="28">
        <f t="shared" si="1"/>
        <v>21</v>
      </c>
      <c r="AV16" s="28">
        <f t="shared" si="2"/>
        <v>0</v>
      </c>
      <c r="AW16" s="28">
        <f t="shared" si="3"/>
        <v>0</v>
      </c>
      <c r="AX16" s="81">
        <f t="shared" si="4"/>
        <v>0</v>
      </c>
      <c r="AY16" s="60">
        <f t="shared" si="5"/>
        <v>0</v>
      </c>
      <c r="AZ16" s="87">
        <f t="shared" si="6"/>
        <v>0</v>
      </c>
      <c r="BA16" s="108">
        <f t="shared" si="7"/>
        <v>0</v>
      </c>
    </row>
    <row r="17" spans="1:53" ht="12.75" customHeight="1">
      <c r="A17" s="8">
        <v>10</v>
      </c>
      <c r="B17" s="65" t="s">
        <v>173</v>
      </c>
      <c r="C17" s="8" t="s">
        <v>238</v>
      </c>
      <c r="D17" s="8" t="s">
        <v>237</v>
      </c>
      <c r="E17" s="8">
        <v>2.4</v>
      </c>
      <c r="F17" s="8">
        <v>49.04</v>
      </c>
      <c r="G17" s="8">
        <v>10</v>
      </c>
      <c r="H17" s="165">
        <v>3409</v>
      </c>
      <c r="I17" s="95" t="s">
        <v>174</v>
      </c>
      <c r="J17" s="88">
        <v>4</v>
      </c>
      <c r="K17" s="9">
        <v>20</v>
      </c>
      <c r="L17" s="117">
        <v>0.003618703703703704</v>
      </c>
      <c r="M17" s="9">
        <v>20</v>
      </c>
      <c r="N17" s="117">
        <v>0.00335412037037037</v>
      </c>
      <c r="O17" s="9">
        <v>4</v>
      </c>
      <c r="P17" s="117">
        <v>0.001029074074074074</v>
      </c>
      <c r="Q17" s="9">
        <v>21</v>
      </c>
      <c r="R17" s="117">
        <v>0.0035090856481481483</v>
      </c>
      <c r="S17" s="9">
        <v>0</v>
      </c>
      <c r="T17" s="117">
        <v>0</v>
      </c>
      <c r="U17" s="33">
        <v>41</v>
      </c>
      <c r="V17" s="166">
        <v>0.007127789351851852</v>
      </c>
      <c r="W17" s="118">
        <v>19.173780245225633</v>
      </c>
      <c r="X17" s="153">
        <v>2</v>
      </c>
      <c r="Y17" s="119">
        <v>7</v>
      </c>
      <c r="Z17" s="89">
        <v>85.4</v>
      </c>
      <c r="AA17" s="75" t="s">
        <v>158</v>
      </c>
      <c r="AB17" s="60">
        <v>0</v>
      </c>
      <c r="AC17" s="123">
        <v>0</v>
      </c>
      <c r="AD17" s="108">
        <v>8</v>
      </c>
      <c r="AE17" s="60">
        <v>0</v>
      </c>
      <c r="AF17" s="123">
        <v>0</v>
      </c>
      <c r="AG17" s="108">
        <v>8</v>
      </c>
      <c r="AH17" s="60">
        <v>0</v>
      </c>
      <c r="AI17" s="123">
        <v>0</v>
      </c>
      <c r="AJ17" s="108">
        <v>8</v>
      </c>
      <c r="AK17" s="62">
        <v>0</v>
      </c>
      <c r="AL17" s="109">
        <v>0</v>
      </c>
      <c r="AM17" s="146">
        <v>0</v>
      </c>
      <c r="AN17" s="99">
        <v>0</v>
      </c>
      <c r="AO17" s="126">
        <v>0</v>
      </c>
      <c r="AP17" s="60">
        <v>245.2</v>
      </c>
      <c r="AQ17" s="137">
        <v>330.6</v>
      </c>
      <c r="AR17" s="10" t="s">
        <v>67</v>
      </c>
      <c r="AS17" s="113"/>
      <c r="AT17" s="129">
        <f t="shared" si="0"/>
        <v>20</v>
      </c>
      <c r="AU17" s="28">
        <f t="shared" si="1"/>
        <v>20</v>
      </c>
      <c r="AV17" s="28">
        <f t="shared" si="2"/>
        <v>4</v>
      </c>
      <c r="AW17" s="28">
        <f t="shared" si="3"/>
        <v>21</v>
      </c>
      <c r="AX17" s="81">
        <f t="shared" si="4"/>
        <v>0</v>
      </c>
      <c r="AY17" s="60">
        <f t="shared" si="5"/>
        <v>0</v>
      </c>
      <c r="AZ17" s="87">
        <f t="shared" si="6"/>
        <v>0</v>
      </c>
      <c r="BA17" s="108">
        <f t="shared" si="7"/>
        <v>0</v>
      </c>
    </row>
    <row r="18" spans="1:53" ht="12.75" customHeight="1">
      <c r="A18" s="18">
        <v>13</v>
      </c>
      <c r="B18" s="164" t="s">
        <v>83</v>
      </c>
      <c r="C18" s="18" t="s">
        <v>238</v>
      </c>
      <c r="D18" s="18" t="s">
        <v>240</v>
      </c>
      <c r="E18" s="18">
        <v>2.4</v>
      </c>
      <c r="F18" s="18">
        <v>76.58571428571429</v>
      </c>
      <c r="G18" s="18" t="s">
        <v>224</v>
      </c>
      <c r="H18" s="74">
        <v>21087</v>
      </c>
      <c r="I18" s="163" t="s">
        <v>104</v>
      </c>
      <c r="J18" s="75">
        <v>7</v>
      </c>
      <c r="K18" s="60">
        <v>19</v>
      </c>
      <c r="L18" s="77">
        <v>0.003520972222222222</v>
      </c>
      <c r="M18" s="60">
        <v>20</v>
      </c>
      <c r="N18" s="77">
        <v>0.003537164351851852</v>
      </c>
      <c r="O18" s="60">
        <v>20</v>
      </c>
      <c r="P18" s="77">
        <v>0.0035267592592592594</v>
      </c>
      <c r="Q18" s="60">
        <v>20</v>
      </c>
      <c r="R18" s="77">
        <v>0.003590347222222222</v>
      </c>
      <c r="S18" s="60">
        <v>0</v>
      </c>
      <c r="T18" s="77">
        <v>0</v>
      </c>
      <c r="U18" s="62">
        <v>40</v>
      </c>
      <c r="V18" s="136">
        <v>0.007074328703703704</v>
      </c>
      <c r="W18" s="78">
        <v>18.847489128336345</v>
      </c>
      <c r="X18" s="137">
        <v>2</v>
      </c>
      <c r="Y18" s="119">
        <v>8</v>
      </c>
      <c r="Z18" s="32">
        <v>83.3</v>
      </c>
      <c r="AA18" s="75" t="s">
        <v>158</v>
      </c>
      <c r="AB18" s="60">
        <v>0</v>
      </c>
      <c r="AC18" s="123">
        <v>0</v>
      </c>
      <c r="AD18" s="108">
        <v>8</v>
      </c>
      <c r="AE18" s="60">
        <v>0</v>
      </c>
      <c r="AF18" s="123">
        <v>0</v>
      </c>
      <c r="AG18" s="108">
        <v>8</v>
      </c>
      <c r="AH18" s="60">
        <v>0</v>
      </c>
      <c r="AI18" s="123">
        <v>0</v>
      </c>
      <c r="AJ18" s="108">
        <v>8</v>
      </c>
      <c r="AK18" s="62">
        <v>0</v>
      </c>
      <c r="AL18" s="109">
        <v>0</v>
      </c>
      <c r="AM18" s="146">
        <v>0</v>
      </c>
      <c r="AN18" s="99">
        <v>0</v>
      </c>
      <c r="AO18" s="126">
        <v>0</v>
      </c>
      <c r="AP18" s="60">
        <v>536.1</v>
      </c>
      <c r="AQ18" s="137">
        <v>619.4</v>
      </c>
      <c r="AR18" s="10" t="s">
        <v>67</v>
      </c>
      <c r="AS18" s="113"/>
      <c r="AT18" s="129">
        <f t="shared" si="0"/>
        <v>19</v>
      </c>
      <c r="AU18" s="28">
        <f t="shared" si="1"/>
        <v>20</v>
      </c>
      <c r="AV18" s="28">
        <f t="shared" si="2"/>
        <v>20</v>
      </c>
      <c r="AW18" s="28">
        <f t="shared" si="3"/>
        <v>20</v>
      </c>
      <c r="AX18" s="81">
        <f t="shared" si="4"/>
        <v>0</v>
      </c>
      <c r="AY18" s="60">
        <f t="shared" si="5"/>
        <v>0</v>
      </c>
      <c r="AZ18" s="87">
        <f t="shared" si="6"/>
        <v>0</v>
      </c>
      <c r="BA18" s="108">
        <f t="shared" si="7"/>
        <v>0</v>
      </c>
    </row>
    <row r="19" spans="1:53" ht="12.75" customHeight="1">
      <c r="A19" s="8">
        <v>7</v>
      </c>
      <c r="B19" s="65" t="s">
        <v>128</v>
      </c>
      <c r="C19" s="8" t="s">
        <v>238</v>
      </c>
      <c r="D19" s="8" t="s">
        <v>240</v>
      </c>
      <c r="E19" s="8">
        <v>27.145</v>
      </c>
      <c r="F19" s="8">
        <v>81.37142857142858</v>
      </c>
      <c r="G19" s="8">
        <v>12</v>
      </c>
      <c r="H19" s="165">
        <v>15689</v>
      </c>
      <c r="I19" s="95" t="s">
        <v>129</v>
      </c>
      <c r="J19" s="88">
        <v>4</v>
      </c>
      <c r="K19" s="9">
        <v>19</v>
      </c>
      <c r="L19" s="117">
        <v>0.0035959722222222226</v>
      </c>
      <c r="M19" s="9">
        <v>16</v>
      </c>
      <c r="N19" s="117">
        <v>0.0036881481481481483</v>
      </c>
      <c r="O19" s="9">
        <v>17</v>
      </c>
      <c r="P19" s="117">
        <v>0.0035353703703703706</v>
      </c>
      <c r="Q19" s="9">
        <v>17</v>
      </c>
      <c r="R19" s="117">
        <v>0.003170810185185185</v>
      </c>
      <c r="S19" s="9">
        <v>0</v>
      </c>
      <c r="T19" s="117">
        <v>0</v>
      </c>
      <c r="U19" s="33">
        <v>36</v>
      </c>
      <c r="V19" s="166">
        <v>0.007131342592592594</v>
      </c>
      <c r="W19" s="118">
        <v>16.8271259502587</v>
      </c>
      <c r="X19" s="153">
        <v>2</v>
      </c>
      <c r="Y19" s="119">
        <v>9</v>
      </c>
      <c r="Z19" s="89">
        <v>75</v>
      </c>
      <c r="AA19" s="75" t="s">
        <v>159</v>
      </c>
      <c r="AB19" s="60">
        <v>0</v>
      </c>
      <c r="AC19" s="123">
        <v>0</v>
      </c>
      <c r="AD19" s="100">
        <v>16</v>
      </c>
      <c r="AE19" s="60">
        <v>0</v>
      </c>
      <c r="AF19" s="123">
        <v>0</v>
      </c>
      <c r="AG19" s="100">
        <v>16</v>
      </c>
      <c r="AH19" s="60">
        <v>0</v>
      </c>
      <c r="AI19" s="123">
        <v>0</v>
      </c>
      <c r="AJ19" s="100">
        <v>16</v>
      </c>
      <c r="AK19" s="62">
        <v>0</v>
      </c>
      <c r="AL19" s="109">
        <v>0</v>
      </c>
      <c r="AM19" s="146">
        <v>0</v>
      </c>
      <c r="AN19" s="99">
        <v>0</v>
      </c>
      <c r="AO19" s="126">
        <v>0</v>
      </c>
      <c r="AP19" s="60">
        <v>569.6</v>
      </c>
      <c r="AQ19" s="137">
        <v>644.6</v>
      </c>
      <c r="AR19" s="10" t="s">
        <v>67</v>
      </c>
      <c r="AS19" s="113"/>
      <c r="AT19" s="129">
        <f t="shared" si="0"/>
        <v>19</v>
      </c>
      <c r="AU19" s="28">
        <f t="shared" si="1"/>
        <v>16</v>
      </c>
      <c r="AV19" s="28">
        <f t="shared" si="2"/>
        <v>17</v>
      </c>
      <c r="AW19" s="28">
        <f t="shared" si="3"/>
        <v>17</v>
      </c>
      <c r="AX19" s="81">
        <f t="shared" si="4"/>
        <v>0</v>
      </c>
      <c r="AY19" s="60">
        <f t="shared" si="5"/>
        <v>0</v>
      </c>
      <c r="AZ19" s="87">
        <f t="shared" si="6"/>
        <v>0</v>
      </c>
      <c r="BA19" s="108">
        <f t="shared" si="7"/>
        <v>0</v>
      </c>
    </row>
    <row r="20" spans="1:53" ht="12.75" customHeight="1">
      <c r="A20" s="18">
        <v>14</v>
      </c>
      <c r="B20" s="164" t="s">
        <v>206</v>
      </c>
      <c r="C20" s="18" t="s">
        <v>238</v>
      </c>
      <c r="D20" s="18" t="s">
        <v>240</v>
      </c>
      <c r="E20" s="18">
        <v>2.4</v>
      </c>
      <c r="F20" s="18">
        <v>54.650000000000006</v>
      </c>
      <c r="G20" s="18">
        <v>9</v>
      </c>
      <c r="H20" s="74">
        <v>2896</v>
      </c>
      <c r="I20" s="163" t="s">
        <v>207</v>
      </c>
      <c r="J20" s="75">
        <v>3</v>
      </c>
      <c r="K20" s="60">
        <v>15</v>
      </c>
      <c r="L20" s="77">
        <v>0.003209444444444444</v>
      </c>
      <c r="M20" s="60">
        <v>17</v>
      </c>
      <c r="N20" s="77">
        <v>0.003361342592592593</v>
      </c>
      <c r="O20" s="60">
        <v>7</v>
      </c>
      <c r="P20" s="77">
        <v>0.001617372685185185</v>
      </c>
      <c r="Q20" s="60">
        <v>13</v>
      </c>
      <c r="R20" s="77">
        <v>0.0028533912037037035</v>
      </c>
      <c r="S20" s="60">
        <v>0</v>
      </c>
      <c r="T20" s="77">
        <v>0</v>
      </c>
      <c r="U20" s="62">
        <v>32</v>
      </c>
      <c r="V20" s="136">
        <v>0.0065707870370370364</v>
      </c>
      <c r="W20" s="78">
        <v>15.36</v>
      </c>
      <c r="X20" s="137">
        <v>2</v>
      </c>
      <c r="Y20" s="119">
        <v>10</v>
      </c>
      <c r="Z20" s="32">
        <v>66.7</v>
      </c>
      <c r="AA20" s="75" t="s">
        <v>159</v>
      </c>
      <c r="AB20" s="60">
        <v>0</v>
      </c>
      <c r="AC20" s="123">
        <v>0</v>
      </c>
      <c r="AD20" s="100">
        <v>16</v>
      </c>
      <c r="AE20" s="60">
        <v>0</v>
      </c>
      <c r="AF20" s="123">
        <v>0</v>
      </c>
      <c r="AG20" s="100">
        <v>16</v>
      </c>
      <c r="AH20" s="60">
        <v>0</v>
      </c>
      <c r="AI20" s="123">
        <v>0</v>
      </c>
      <c r="AJ20" s="100">
        <v>16</v>
      </c>
      <c r="AK20" s="62">
        <v>0</v>
      </c>
      <c r="AL20" s="109">
        <v>0</v>
      </c>
      <c r="AM20" s="146">
        <v>0</v>
      </c>
      <c r="AN20" s="99">
        <v>0</v>
      </c>
      <c r="AO20" s="126">
        <v>0</v>
      </c>
      <c r="AP20" s="60">
        <v>109.30000000000001</v>
      </c>
      <c r="AQ20" s="137">
        <v>176</v>
      </c>
      <c r="AR20" s="10" t="s">
        <v>67</v>
      </c>
      <c r="AS20" s="113"/>
      <c r="AT20" s="129">
        <f t="shared" si="0"/>
        <v>15</v>
      </c>
      <c r="AU20" s="28">
        <f t="shared" si="1"/>
        <v>17</v>
      </c>
      <c r="AV20" s="28">
        <f t="shared" si="2"/>
        <v>7</v>
      </c>
      <c r="AW20" s="28">
        <f t="shared" si="3"/>
        <v>13</v>
      </c>
      <c r="AX20" s="81">
        <f t="shared" si="4"/>
        <v>0</v>
      </c>
      <c r="AY20" s="60">
        <f t="shared" si="5"/>
        <v>0</v>
      </c>
      <c r="AZ20" s="87">
        <f t="shared" si="6"/>
        <v>0</v>
      </c>
      <c r="BA20" s="108">
        <f t="shared" si="7"/>
        <v>0</v>
      </c>
    </row>
    <row r="21" spans="1:53" ht="12.75" customHeight="1">
      <c r="A21" s="8">
        <v>2</v>
      </c>
      <c r="B21" s="65" t="s">
        <v>192</v>
      </c>
      <c r="C21" s="8" t="s">
        <v>238</v>
      </c>
      <c r="D21" s="8" t="s">
        <v>240</v>
      </c>
      <c r="E21" s="8">
        <v>2.4</v>
      </c>
      <c r="F21" s="8">
        <v>59.9</v>
      </c>
      <c r="G21" s="8">
        <v>8</v>
      </c>
      <c r="H21" s="74">
        <v>2620</v>
      </c>
      <c r="I21" s="95" t="s">
        <v>193</v>
      </c>
      <c r="J21" s="88">
        <v>6</v>
      </c>
      <c r="K21" s="60">
        <v>1</v>
      </c>
      <c r="L21" s="77">
        <v>0.0002000925925925926</v>
      </c>
      <c r="M21" s="60">
        <v>15</v>
      </c>
      <c r="N21" s="77">
        <v>0.0036128935185185188</v>
      </c>
      <c r="O21" s="60">
        <v>17</v>
      </c>
      <c r="P21" s="77">
        <v>0.0035870254629629633</v>
      </c>
      <c r="Q21" s="60">
        <v>0</v>
      </c>
      <c r="R21" s="77">
        <v>0</v>
      </c>
      <c r="S21" s="60">
        <v>0</v>
      </c>
      <c r="T21" s="77">
        <v>0</v>
      </c>
      <c r="U21" s="62">
        <v>32</v>
      </c>
      <c r="V21" s="136">
        <v>0.0071999189814814825</v>
      </c>
      <c r="W21" s="78">
        <v>14.814981521461306</v>
      </c>
      <c r="X21" s="137">
        <v>3</v>
      </c>
      <c r="Y21" s="119">
        <v>11</v>
      </c>
      <c r="Z21" s="32">
        <v>66.7</v>
      </c>
      <c r="AA21" s="75" t="s">
        <v>159</v>
      </c>
      <c r="AB21" s="60">
        <v>0</v>
      </c>
      <c r="AC21" s="123">
        <v>0</v>
      </c>
      <c r="AD21" s="100">
        <v>16</v>
      </c>
      <c r="AE21" s="60">
        <v>0</v>
      </c>
      <c r="AF21" s="123">
        <v>0</v>
      </c>
      <c r="AG21" s="100">
        <v>16</v>
      </c>
      <c r="AH21" s="60">
        <v>0</v>
      </c>
      <c r="AI21" s="123">
        <v>0</v>
      </c>
      <c r="AJ21" s="100">
        <v>16</v>
      </c>
      <c r="AK21" s="62">
        <v>0</v>
      </c>
      <c r="AL21" s="109">
        <v>0</v>
      </c>
      <c r="AM21" s="146">
        <v>0</v>
      </c>
      <c r="AN21" s="99">
        <v>0</v>
      </c>
      <c r="AO21" s="126">
        <v>0</v>
      </c>
      <c r="AP21" s="60">
        <v>179.7</v>
      </c>
      <c r="AQ21" s="137">
        <v>246.39999999999998</v>
      </c>
      <c r="AR21" s="10" t="s">
        <v>67</v>
      </c>
      <c r="AS21" s="113"/>
      <c r="AT21" s="129">
        <f t="shared" si="0"/>
        <v>1</v>
      </c>
      <c r="AU21" s="28">
        <f t="shared" si="1"/>
        <v>15</v>
      </c>
      <c r="AV21" s="28">
        <f t="shared" si="2"/>
        <v>17</v>
      </c>
      <c r="AW21" s="28">
        <f t="shared" si="3"/>
        <v>0</v>
      </c>
      <c r="AX21" s="81">
        <f t="shared" si="4"/>
        <v>0</v>
      </c>
      <c r="AY21" s="60">
        <f t="shared" si="5"/>
        <v>0</v>
      </c>
      <c r="AZ21" s="87">
        <f t="shared" si="6"/>
        <v>0</v>
      </c>
      <c r="BA21" s="108">
        <f t="shared" si="7"/>
        <v>0</v>
      </c>
    </row>
    <row r="22" spans="1:53" ht="12.75" customHeight="1">
      <c r="A22" s="8">
        <v>21</v>
      </c>
      <c r="B22" s="65" t="s">
        <v>199</v>
      </c>
      <c r="C22" s="8" t="s">
        <v>238</v>
      </c>
      <c r="D22" s="8" t="s">
        <v>240</v>
      </c>
      <c r="E22" s="8">
        <v>2.4</v>
      </c>
      <c r="F22" s="8">
        <v>51.3</v>
      </c>
      <c r="G22" s="8">
        <v>3</v>
      </c>
      <c r="H22" s="74">
        <v>1815</v>
      </c>
      <c r="I22" s="95" t="s">
        <v>200</v>
      </c>
      <c r="J22" s="88">
        <v>2</v>
      </c>
      <c r="K22" s="60">
        <v>12</v>
      </c>
      <c r="L22" s="77">
        <v>0.0036312500000000004</v>
      </c>
      <c r="M22" s="60">
        <v>13</v>
      </c>
      <c r="N22" s="77">
        <v>0.0032868750000000003</v>
      </c>
      <c r="O22" s="60">
        <v>15</v>
      </c>
      <c r="P22" s="77">
        <v>0.00356994212962963</v>
      </c>
      <c r="Q22" s="60">
        <v>15</v>
      </c>
      <c r="R22" s="77">
        <v>0.0036174768518518513</v>
      </c>
      <c r="S22" s="60">
        <v>0</v>
      </c>
      <c r="T22" s="77">
        <v>0</v>
      </c>
      <c r="U22" s="62">
        <v>30</v>
      </c>
      <c r="V22" s="136">
        <v>0.00713988425925926</v>
      </c>
      <c r="W22" s="78">
        <v>14.005829278018952</v>
      </c>
      <c r="X22" s="137">
        <v>3</v>
      </c>
      <c r="Y22" s="119">
        <v>12</v>
      </c>
      <c r="Z22" s="32">
        <v>62.5</v>
      </c>
      <c r="AA22" s="75" t="s">
        <v>159</v>
      </c>
      <c r="AB22" s="60">
        <v>0</v>
      </c>
      <c r="AC22" s="123">
        <v>0</v>
      </c>
      <c r="AD22" s="100">
        <v>16</v>
      </c>
      <c r="AE22" s="60">
        <v>0</v>
      </c>
      <c r="AF22" s="123">
        <v>0</v>
      </c>
      <c r="AG22" s="100">
        <v>16</v>
      </c>
      <c r="AH22" s="60">
        <v>0</v>
      </c>
      <c r="AI22" s="123">
        <v>0</v>
      </c>
      <c r="AJ22" s="100">
        <v>16</v>
      </c>
      <c r="AK22" s="62">
        <v>0</v>
      </c>
      <c r="AL22" s="109">
        <v>0</v>
      </c>
      <c r="AM22" s="146">
        <v>0</v>
      </c>
      <c r="AN22" s="99">
        <v>0</v>
      </c>
      <c r="AO22" s="126">
        <v>0</v>
      </c>
      <c r="AP22" s="60">
        <v>0</v>
      </c>
      <c r="AQ22" s="137">
        <v>62.5</v>
      </c>
      <c r="AR22" s="10" t="s">
        <v>67</v>
      </c>
      <c r="AS22" s="113"/>
      <c r="AT22" s="129">
        <f t="shared" si="0"/>
        <v>12</v>
      </c>
      <c r="AU22" s="28">
        <f t="shared" si="1"/>
        <v>13</v>
      </c>
      <c r="AV22" s="28">
        <f t="shared" si="2"/>
        <v>15</v>
      </c>
      <c r="AW22" s="28">
        <f t="shared" si="3"/>
        <v>15</v>
      </c>
      <c r="AX22" s="81">
        <f t="shared" si="4"/>
        <v>0</v>
      </c>
      <c r="AY22" s="60">
        <f t="shared" si="5"/>
        <v>0</v>
      </c>
      <c r="AZ22" s="87">
        <f t="shared" si="6"/>
        <v>0</v>
      </c>
      <c r="BA22" s="108">
        <f t="shared" si="7"/>
        <v>0</v>
      </c>
    </row>
    <row r="23" spans="1:53" ht="12.75" customHeight="1">
      <c r="A23" s="8">
        <v>19</v>
      </c>
      <c r="B23" s="65" t="s">
        <v>209</v>
      </c>
      <c r="C23" s="8" t="s">
        <v>238</v>
      </c>
      <c r="D23" s="8" t="s">
        <v>240</v>
      </c>
      <c r="E23" s="8">
        <v>2.4</v>
      </c>
      <c r="F23" s="8">
        <v>57.849999999999994</v>
      </c>
      <c r="G23" s="8">
        <v>4</v>
      </c>
      <c r="H23" s="165">
        <v>1975</v>
      </c>
      <c r="I23" s="95" t="s">
        <v>210</v>
      </c>
      <c r="J23" s="88">
        <v>4</v>
      </c>
      <c r="K23" s="9">
        <v>12</v>
      </c>
      <c r="L23" s="117">
        <v>0.0035501504629629633</v>
      </c>
      <c r="M23" s="9">
        <v>10</v>
      </c>
      <c r="N23" s="117">
        <v>0.003738587962962963</v>
      </c>
      <c r="O23" s="9">
        <v>16</v>
      </c>
      <c r="P23" s="117">
        <v>0.003588009259259259</v>
      </c>
      <c r="Q23" s="9">
        <v>0</v>
      </c>
      <c r="R23" s="117">
        <v>0</v>
      </c>
      <c r="S23" s="9">
        <v>0</v>
      </c>
      <c r="T23" s="117">
        <v>0</v>
      </c>
      <c r="U23" s="33">
        <v>28</v>
      </c>
      <c r="V23" s="166">
        <v>0.007138159722222223</v>
      </c>
      <c r="W23" s="118">
        <v>13.075265469722103</v>
      </c>
      <c r="X23" s="153">
        <v>3</v>
      </c>
      <c r="Y23" s="119">
        <v>13</v>
      </c>
      <c r="Z23" s="89">
        <v>58.3</v>
      </c>
      <c r="AA23" s="75" t="s">
        <v>159</v>
      </c>
      <c r="AB23" s="60">
        <v>0</v>
      </c>
      <c r="AC23" s="123">
        <v>0</v>
      </c>
      <c r="AD23" s="100">
        <v>16</v>
      </c>
      <c r="AE23" s="60">
        <v>0</v>
      </c>
      <c r="AF23" s="123">
        <v>0</v>
      </c>
      <c r="AG23" s="100">
        <v>16</v>
      </c>
      <c r="AH23" s="60">
        <v>0</v>
      </c>
      <c r="AI23" s="123">
        <v>0</v>
      </c>
      <c r="AJ23" s="100">
        <v>16</v>
      </c>
      <c r="AK23" s="62">
        <v>0</v>
      </c>
      <c r="AL23" s="109">
        <v>0</v>
      </c>
      <c r="AM23" s="146">
        <v>0</v>
      </c>
      <c r="AN23" s="99">
        <v>0</v>
      </c>
      <c r="AO23" s="126">
        <v>0</v>
      </c>
      <c r="AP23" s="60">
        <v>115.69999999999999</v>
      </c>
      <c r="AQ23" s="137">
        <v>174</v>
      </c>
      <c r="AR23" s="10" t="s">
        <v>67</v>
      </c>
      <c r="AS23" s="113"/>
      <c r="AT23" s="129">
        <f t="shared" si="0"/>
        <v>12</v>
      </c>
      <c r="AU23" s="28">
        <f t="shared" si="1"/>
        <v>10</v>
      </c>
      <c r="AV23" s="28">
        <f t="shared" si="2"/>
        <v>16</v>
      </c>
      <c r="AW23" s="28">
        <f t="shared" si="3"/>
        <v>0</v>
      </c>
      <c r="AX23" s="81">
        <f t="shared" si="4"/>
        <v>0</v>
      </c>
      <c r="AY23" s="60">
        <f t="shared" si="5"/>
        <v>0</v>
      </c>
      <c r="AZ23" s="87">
        <f t="shared" si="6"/>
        <v>0</v>
      </c>
      <c r="BA23" s="108">
        <f t="shared" si="7"/>
        <v>0</v>
      </c>
    </row>
    <row r="24" spans="1:53" ht="12.75" customHeight="1">
      <c r="A24" s="8">
        <v>4</v>
      </c>
      <c r="B24" s="65" t="s">
        <v>190</v>
      </c>
      <c r="C24" s="8" t="s">
        <v>238</v>
      </c>
      <c r="D24" s="8" t="s">
        <v>240</v>
      </c>
      <c r="E24" s="8">
        <v>40.665</v>
      </c>
      <c r="F24" s="8">
        <v>64.5</v>
      </c>
      <c r="G24" s="8">
        <v>1</v>
      </c>
      <c r="H24" s="165">
        <v>2378</v>
      </c>
      <c r="I24" s="95" t="s">
        <v>191</v>
      </c>
      <c r="J24" s="88">
        <v>1</v>
      </c>
      <c r="K24" s="9">
        <v>2</v>
      </c>
      <c r="L24" s="117">
        <v>0.0022913194444444443</v>
      </c>
      <c r="M24" s="9">
        <v>11</v>
      </c>
      <c r="N24" s="117">
        <v>0.002853159722222222</v>
      </c>
      <c r="O24" s="9">
        <v>16</v>
      </c>
      <c r="P24" s="117">
        <v>0.0036219560185185187</v>
      </c>
      <c r="Q24" s="9">
        <v>0</v>
      </c>
      <c r="R24" s="117">
        <v>0</v>
      </c>
      <c r="S24" s="9">
        <v>0</v>
      </c>
      <c r="T24" s="117">
        <v>0</v>
      </c>
      <c r="U24" s="33">
        <v>27</v>
      </c>
      <c r="V24" s="166">
        <v>0.006475115740740741</v>
      </c>
      <c r="W24" s="118">
        <v>12.96</v>
      </c>
      <c r="X24" s="153">
        <v>3</v>
      </c>
      <c r="Y24" s="119">
        <v>14</v>
      </c>
      <c r="Z24" s="89">
        <v>56.3</v>
      </c>
      <c r="AA24" s="75" t="s">
        <v>159</v>
      </c>
      <c r="AB24" s="60">
        <v>0</v>
      </c>
      <c r="AC24" s="123">
        <v>0</v>
      </c>
      <c r="AD24" s="100">
        <v>16</v>
      </c>
      <c r="AE24" s="60">
        <v>0</v>
      </c>
      <c r="AF24" s="123">
        <v>0</v>
      </c>
      <c r="AG24" s="100">
        <v>16</v>
      </c>
      <c r="AH24" s="60">
        <v>0</v>
      </c>
      <c r="AI24" s="123">
        <v>0</v>
      </c>
      <c r="AJ24" s="100">
        <v>16</v>
      </c>
      <c r="AK24" s="62">
        <v>0</v>
      </c>
      <c r="AL24" s="109">
        <v>0</v>
      </c>
      <c r="AM24" s="146">
        <v>0</v>
      </c>
      <c r="AN24" s="99">
        <v>0</v>
      </c>
      <c r="AO24" s="126">
        <v>0</v>
      </c>
      <c r="AP24" s="60">
        <v>322.5</v>
      </c>
      <c r="AQ24" s="137">
        <v>378.8</v>
      </c>
      <c r="AR24" s="10" t="s">
        <v>67</v>
      </c>
      <c r="AS24" s="113"/>
      <c r="AT24" s="129">
        <f t="shared" si="0"/>
        <v>2</v>
      </c>
      <c r="AU24" s="28">
        <f t="shared" si="1"/>
        <v>11</v>
      </c>
      <c r="AV24" s="28">
        <f t="shared" si="2"/>
        <v>16</v>
      </c>
      <c r="AW24" s="28">
        <f t="shared" si="3"/>
        <v>0</v>
      </c>
      <c r="AX24" s="81">
        <f t="shared" si="4"/>
        <v>0</v>
      </c>
      <c r="AY24" s="60">
        <f t="shared" si="5"/>
        <v>0</v>
      </c>
      <c r="AZ24" s="87">
        <f t="shared" si="6"/>
        <v>0</v>
      </c>
      <c r="BA24" s="108">
        <f t="shared" si="7"/>
        <v>0</v>
      </c>
    </row>
    <row r="25" spans="1:53" ht="12.75" customHeight="1">
      <c r="A25" s="18">
        <v>3</v>
      </c>
      <c r="B25" s="164" t="s">
        <v>194</v>
      </c>
      <c r="C25" s="18" t="s">
        <v>238</v>
      </c>
      <c r="D25" s="18" t="s">
        <v>240</v>
      </c>
      <c r="E25" s="18">
        <v>2.4</v>
      </c>
      <c r="F25" s="18">
        <v>56.525000000000006</v>
      </c>
      <c r="G25" s="18">
        <v>6</v>
      </c>
      <c r="H25" s="74">
        <v>2340</v>
      </c>
      <c r="I25" s="163" t="s">
        <v>195</v>
      </c>
      <c r="J25" s="75">
        <v>5</v>
      </c>
      <c r="K25" s="60">
        <v>5</v>
      </c>
      <c r="L25" s="77">
        <v>0.0009816435185185186</v>
      </c>
      <c r="M25" s="60">
        <v>18</v>
      </c>
      <c r="N25" s="77">
        <v>0.0036256828703703707</v>
      </c>
      <c r="O25" s="60">
        <v>9</v>
      </c>
      <c r="P25" s="77">
        <v>0.0017522685185185185</v>
      </c>
      <c r="Q25" s="60">
        <v>0</v>
      </c>
      <c r="R25" s="77">
        <v>0</v>
      </c>
      <c r="S25" s="60">
        <v>0</v>
      </c>
      <c r="T25" s="77">
        <v>0</v>
      </c>
      <c r="U25" s="62">
        <v>27</v>
      </c>
      <c r="V25" s="136">
        <v>0.005377951388888889</v>
      </c>
      <c r="W25" s="78">
        <v>12.96</v>
      </c>
      <c r="X25" s="137">
        <v>3</v>
      </c>
      <c r="Y25" s="119">
        <v>15</v>
      </c>
      <c r="Z25" s="32">
        <v>56.3</v>
      </c>
      <c r="AA25" s="75" t="s">
        <v>159</v>
      </c>
      <c r="AB25" s="60">
        <v>0</v>
      </c>
      <c r="AC25" s="123">
        <v>0</v>
      </c>
      <c r="AD25" s="100">
        <v>16</v>
      </c>
      <c r="AE25" s="60">
        <v>0</v>
      </c>
      <c r="AF25" s="123">
        <v>0</v>
      </c>
      <c r="AG25" s="100">
        <v>16</v>
      </c>
      <c r="AH25" s="60">
        <v>0</v>
      </c>
      <c r="AI25" s="123">
        <v>0</v>
      </c>
      <c r="AJ25" s="100">
        <v>16</v>
      </c>
      <c r="AK25" s="62">
        <v>0</v>
      </c>
      <c r="AL25" s="109">
        <v>0</v>
      </c>
      <c r="AM25" s="146">
        <v>0</v>
      </c>
      <c r="AN25" s="99">
        <v>0</v>
      </c>
      <c r="AO25" s="126">
        <v>0</v>
      </c>
      <c r="AP25" s="60">
        <v>226.10000000000002</v>
      </c>
      <c r="AQ25" s="137">
        <v>282.40000000000003</v>
      </c>
      <c r="AR25" s="10" t="s">
        <v>67</v>
      </c>
      <c r="AS25" s="113"/>
      <c r="AT25" s="129">
        <f t="shared" si="0"/>
        <v>5</v>
      </c>
      <c r="AU25" s="28">
        <f t="shared" si="1"/>
        <v>18</v>
      </c>
      <c r="AV25" s="28">
        <f t="shared" si="2"/>
        <v>9</v>
      </c>
      <c r="AW25" s="28">
        <f t="shared" si="3"/>
        <v>0</v>
      </c>
      <c r="AX25" s="81">
        <f t="shared" si="4"/>
        <v>0</v>
      </c>
      <c r="AY25" s="60">
        <f t="shared" si="5"/>
        <v>0</v>
      </c>
      <c r="AZ25" s="87">
        <f t="shared" si="6"/>
        <v>0</v>
      </c>
      <c r="BA25" s="108">
        <f t="shared" si="7"/>
        <v>0</v>
      </c>
    </row>
    <row r="26" spans="1:53" ht="12.75" customHeight="1">
      <c r="A26" s="8">
        <v>17</v>
      </c>
      <c r="B26" s="65" t="s">
        <v>218</v>
      </c>
      <c r="C26" s="8" t="s">
        <v>238</v>
      </c>
      <c r="D26" s="8" t="s">
        <v>240</v>
      </c>
      <c r="E26" s="8">
        <v>2.4</v>
      </c>
      <c r="F26" s="8">
        <v>51.150000000000006</v>
      </c>
      <c r="G26" s="8">
        <v>12</v>
      </c>
      <c r="H26" s="74">
        <v>15689</v>
      </c>
      <c r="I26" s="95" t="s">
        <v>219</v>
      </c>
      <c r="J26" s="88">
        <v>1</v>
      </c>
      <c r="K26" s="60">
        <v>9</v>
      </c>
      <c r="L26" s="77">
        <v>0.002631875</v>
      </c>
      <c r="M26" s="60">
        <v>11</v>
      </c>
      <c r="N26" s="77">
        <v>0.003421423611111111</v>
      </c>
      <c r="O26" s="60">
        <v>13</v>
      </c>
      <c r="P26" s="77">
        <v>0.0035238657407407406</v>
      </c>
      <c r="Q26" s="60">
        <v>13</v>
      </c>
      <c r="R26" s="77">
        <v>0.003617847222222222</v>
      </c>
      <c r="S26" s="60">
        <v>0</v>
      </c>
      <c r="T26" s="77">
        <v>0</v>
      </c>
      <c r="U26" s="62">
        <v>26</v>
      </c>
      <c r="V26" s="136">
        <v>0.007047731481481481</v>
      </c>
      <c r="W26" s="78">
        <v>12.29710111606703</v>
      </c>
      <c r="X26" s="137">
        <v>3</v>
      </c>
      <c r="Y26" s="119">
        <v>16</v>
      </c>
      <c r="Z26" s="32">
        <v>54.2</v>
      </c>
      <c r="AA26" s="75" t="s">
        <v>159</v>
      </c>
      <c r="AB26" s="60">
        <v>0</v>
      </c>
      <c r="AC26" s="123">
        <v>0</v>
      </c>
      <c r="AD26" s="100">
        <v>16</v>
      </c>
      <c r="AE26" s="60">
        <v>0</v>
      </c>
      <c r="AF26" s="123">
        <v>0</v>
      </c>
      <c r="AG26" s="100">
        <v>16</v>
      </c>
      <c r="AH26" s="60">
        <v>0</v>
      </c>
      <c r="AI26" s="123">
        <v>0</v>
      </c>
      <c r="AJ26" s="100">
        <v>16</v>
      </c>
      <c r="AK26" s="62">
        <v>0</v>
      </c>
      <c r="AL26" s="109">
        <v>0</v>
      </c>
      <c r="AM26" s="146">
        <v>0</v>
      </c>
      <c r="AN26" s="99">
        <v>0</v>
      </c>
      <c r="AO26" s="126">
        <v>0</v>
      </c>
      <c r="AP26" s="60">
        <v>0</v>
      </c>
      <c r="AQ26" s="137">
        <v>54.2</v>
      </c>
      <c r="AR26" s="10" t="s">
        <v>67</v>
      </c>
      <c r="AS26" s="113"/>
      <c r="AT26" s="129">
        <f t="shared" si="0"/>
        <v>9</v>
      </c>
      <c r="AU26" s="28">
        <f t="shared" si="1"/>
        <v>11</v>
      </c>
      <c r="AV26" s="28">
        <f t="shared" si="2"/>
        <v>13</v>
      </c>
      <c r="AW26" s="28">
        <f t="shared" si="3"/>
        <v>13</v>
      </c>
      <c r="AX26" s="81">
        <f t="shared" si="4"/>
        <v>0</v>
      </c>
      <c r="AY26" s="60">
        <f t="shared" si="5"/>
        <v>0</v>
      </c>
      <c r="AZ26" s="87">
        <f t="shared" si="6"/>
        <v>0</v>
      </c>
      <c r="BA26" s="108">
        <f t="shared" si="7"/>
        <v>0</v>
      </c>
    </row>
    <row r="27" spans="1:53" ht="12.75" customHeight="1">
      <c r="A27" s="8">
        <v>18</v>
      </c>
      <c r="B27" s="65" t="s">
        <v>222</v>
      </c>
      <c r="C27" s="8" t="s">
        <v>238</v>
      </c>
      <c r="D27" s="8" t="s">
        <v>240</v>
      </c>
      <c r="E27" s="8">
        <v>2.4</v>
      </c>
      <c r="F27" s="8" t="s">
        <v>67</v>
      </c>
      <c r="G27" s="8" t="s">
        <v>224</v>
      </c>
      <c r="H27" s="74">
        <v>17557</v>
      </c>
      <c r="I27" s="95" t="s">
        <v>223</v>
      </c>
      <c r="J27" s="88">
        <v>7</v>
      </c>
      <c r="K27" s="60">
        <v>13</v>
      </c>
      <c r="L27" s="77">
        <v>0.003543622685185185</v>
      </c>
      <c r="M27" s="60">
        <v>1</v>
      </c>
      <c r="N27" s="77">
        <v>0.00040218750000000004</v>
      </c>
      <c r="O27" s="60">
        <v>0</v>
      </c>
      <c r="P27" s="77">
        <v>0</v>
      </c>
      <c r="Q27" s="60">
        <v>0</v>
      </c>
      <c r="R27" s="77">
        <v>0</v>
      </c>
      <c r="S27" s="60">
        <v>0</v>
      </c>
      <c r="T27" s="77">
        <v>0</v>
      </c>
      <c r="U27" s="62">
        <v>14</v>
      </c>
      <c r="V27" s="136">
        <v>0.003945810185185185</v>
      </c>
      <c r="W27" s="78">
        <v>6.72</v>
      </c>
      <c r="X27" s="137">
        <v>4</v>
      </c>
      <c r="Y27" s="119">
        <v>17</v>
      </c>
      <c r="Z27" s="32">
        <v>29.2</v>
      </c>
      <c r="AA27" s="75" t="s">
        <v>160</v>
      </c>
      <c r="AB27" s="60">
        <v>0</v>
      </c>
      <c r="AC27" s="123">
        <v>0</v>
      </c>
      <c r="AD27" s="100">
        <v>24</v>
      </c>
      <c r="AE27" s="60">
        <v>0</v>
      </c>
      <c r="AF27" s="123">
        <v>0</v>
      </c>
      <c r="AG27" s="100">
        <v>24</v>
      </c>
      <c r="AH27" s="60">
        <v>0</v>
      </c>
      <c r="AI27" s="123">
        <v>0</v>
      </c>
      <c r="AJ27" s="100">
        <v>24</v>
      </c>
      <c r="AK27" s="62">
        <v>0</v>
      </c>
      <c r="AL27" s="109">
        <v>0</v>
      </c>
      <c r="AM27" s="146">
        <v>0</v>
      </c>
      <c r="AN27" s="99">
        <v>0</v>
      </c>
      <c r="AO27" s="126">
        <v>0</v>
      </c>
      <c r="AP27" s="60">
        <v>0</v>
      </c>
      <c r="AQ27" s="137">
        <v>29.2</v>
      </c>
      <c r="AR27" s="10" t="s">
        <v>67</v>
      </c>
      <c r="AS27" s="113"/>
      <c r="AT27" s="129">
        <f t="shared" si="0"/>
        <v>13</v>
      </c>
      <c r="AU27" s="28">
        <f t="shared" si="1"/>
        <v>1</v>
      </c>
      <c r="AV27" s="28">
        <f t="shared" si="2"/>
        <v>0</v>
      </c>
      <c r="AW27" s="28">
        <f t="shared" si="3"/>
        <v>0</v>
      </c>
      <c r="AX27" s="81">
        <f t="shared" si="4"/>
        <v>0</v>
      </c>
      <c r="AY27" s="60">
        <f t="shared" si="5"/>
        <v>0</v>
      </c>
      <c r="AZ27" s="87">
        <f t="shared" si="6"/>
        <v>0</v>
      </c>
      <c r="BA27" s="108">
        <f t="shared" si="7"/>
        <v>0</v>
      </c>
    </row>
    <row r="28" spans="1:53" ht="12.75" customHeight="1">
      <c r="A28" s="8">
        <v>5</v>
      </c>
      <c r="B28" s="65" t="s">
        <v>124</v>
      </c>
      <c r="C28" s="8">
        <v>4</v>
      </c>
      <c r="D28" s="8" t="s">
        <v>240</v>
      </c>
      <c r="E28" s="8">
        <v>27.255</v>
      </c>
      <c r="F28" s="8">
        <v>58.51428571428572</v>
      </c>
      <c r="G28" s="8">
        <v>3</v>
      </c>
      <c r="H28" s="74">
        <v>1815</v>
      </c>
      <c r="I28" s="95" t="s">
        <v>125</v>
      </c>
      <c r="J28" s="88">
        <v>2</v>
      </c>
      <c r="K28" s="60">
        <v>0</v>
      </c>
      <c r="L28" s="77">
        <v>0</v>
      </c>
      <c r="M28" s="60">
        <v>0</v>
      </c>
      <c r="N28" s="77">
        <v>0</v>
      </c>
      <c r="O28" s="60">
        <v>13</v>
      </c>
      <c r="P28" s="77">
        <v>0.003659826388888889</v>
      </c>
      <c r="Q28" s="60">
        <v>0</v>
      </c>
      <c r="R28" s="77">
        <v>0</v>
      </c>
      <c r="S28" s="60">
        <v>0</v>
      </c>
      <c r="T28" s="77">
        <v>0</v>
      </c>
      <c r="U28" s="62">
        <v>13</v>
      </c>
      <c r="V28" s="136">
        <v>0.003659826388888889</v>
      </c>
      <c r="W28" s="78">
        <v>6.24</v>
      </c>
      <c r="X28" s="137">
        <v>4</v>
      </c>
      <c r="Y28" s="119">
        <v>18</v>
      </c>
      <c r="Z28" s="32">
        <v>27.1</v>
      </c>
      <c r="AA28" s="75" t="s">
        <v>160</v>
      </c>
      <c r="AB28" s="60">
        <v>0</v>
      </c>
      <c r="AC28" s="123">
        <v>0</v>
      </c>
      <c r="AD28" s="100">
        <v>24</v>
      </c>
      <c r="AE28" s="60">
        <v>0</v>
      </c>
      <c r="AF28" s="123">
        <v>0</v>
      </c>
      <c r="AG28" s="100">
        <v>24</v>
      </c>
      <c r="AH28" s="60">
        <v>0</v>
      </c>
      <c r="AI28" s="123">
        <v>0</v>
      </c>
      <c r="AJ28" s="100">
        <v>24</v>
      </c>
      <c r="AK28" s="62">
        <v>0</v>
      </c>
      <c r="AL28" s="109">
        <v>0</v>
      </c>
      <c r="AM28" s="146">
        <v>0</v>
      </c>
      <c r="AN28" s="99">
        <v>0</v>
      </c>
      <c r="AO28" s="126">
        <v>0</v>
      </c>
      <c r="AP28" s="60">
        <v>409.6</v>
      </c>
      <c r="AQ28" s="137">
        <v>436.70000000000005</v>
      </c>
      <c r="AR28" s="10" t="s">
        <v>67</v>
      </c>
      <c r="AS28" s="113"/>
      <c r="AT28" s="129">
        <f t="shared" si="0"/>
        <v>0</v>
      </c>
      <c r="AU28" s="28">
        <f t="shared" si="1"/>
        <v>0</v>
      </c>
      <c r="AV28" s="28">
        <f t="shared" si="2"/>
        <v>13</v>
      </c>
      <c r="AW28" s="28">
        <f t="shared" si="3"/>
        <v>0</v>
      </c>
      <c r="AX28" s="81">
        <f t="shared" si="4"/>
        <v>0</v>
      </c>
      <c r="AY28" s="60">
        <f t="shared" si="5"/>
        <v>0</v>
      </c>
      <c r="AZ28" s="87">
        <f t="shared" si="6"/>
        <v>0</v>
      </c>
      <c r="BA28" s="108">
        <f t="shared" si="7"/>
        <v>0</v>
      </c>
    </row>
    <row r="29" spans="1:53" ht="12.75" customHeight="1">
      <c r="A29" s="8">
        <v>20</v>
      </c>
      <c r="B29" s="65" t="s">
        <v>85</v>
      </c>
      <c r="C29" s="8" t="s">
        <v>238</v>
      </c>
      <c r="D29" s="8" t="s">
        <v>240</v>
      </c>
      <c r="E29" s="8">
        <v>40.695</v>
      </c>
      <c r="F29" s="8">
        <v>36.2</v>
      </c>
      <c r="G29" s="8">
        <v>11</v>
      </c>
      <c r="H29" s="74">
        <v>3421</v>
      </c>
      <c r="I29" s="95" t="s">
        <v>92</v>
      </c>
      <c r="J29" s="88">
        <v>5</v>
      </c>
      <c r="K29" s="60">
        <v>0</v>
      </c>
      <c r="L29" s="77">
        <v>0</v>
      </c>
      <c r="M29" s="60">
        <v>0</v>
      </c>
      <c r="N29" s="77">
        <v>0</v>
      </c>
      <c r="O29" s="60">
        <v>0</v>
      </c>
      <c r="P29" s="77">
        <v>0</v>
      </c>
      <c r="Q29" s="60">
        <v>0</v>
      </c>
      <c r="R29" s="77">
        <v>0</v>
      </c>
      <c r="S29" s="60">
        <v>0</v>
      </c>
      <c r="T29" s="77">
        <v>0</v>
      </c>
      <c r="U29" s="62">
        <v>0</v>
      </c>
      <c r="V29" s="136">
        <v>0</v>
      </c>
      <c r="W29" s="78">
        <v>0</v>
      </c>
      <c r="X29" s="137" t="s">
        <v>67</v>
      </c>
      <c r="Y29" s="120"/>
      <c r="Z29" s="32">
        <v>0</v>
      </c>
      <c r="AA29" s="75" t="s">
        <v>160</v>
      </c>
      <c r="AB29" s="60">
        <v>0</v>
      </c>
      <c r="AC29" s="123">
        <v>0</v>
      </c>
      <c r="AD29" s="100">
        <v>24</v>
      </c>
      <c r="AE29" s="60">
        <v>0</v>
      </c>
      <c r="AF29" s="123">
        <v>0</v>
      </c>
      <c r="AG29" s="100">
        <v>24</v>
      </c>
      <c r="AH29" s="60">
        <v>0</v>
      </c>
      <c r="AI29" s="123">
        <v>0</v>
      </c>
      <c r="AJ29" s="100">
        <v>24</v>
      </c>
      <c r="AK29" s="62">
        <v>0</v>
      </c>
      <c r="AL29" s="109">
        <v>0</v>
      </c>
      <c r="AM29" s="146">
        <v>0</v>
      </c>
      <c r="AN29" s="99">
        <v>0</v>
      </c>
      <c r="AO29" s="126">
        <v>0</v>
      </c>
      <c r="AP29" s="60">
        <v>72.4</v>
      </c>
      <c r="AQ29" s="137">
        <v>72.4</v>
      </c>
      <c r="AR29" s="10" t="s">
        <v>67</v>
      </c>
      <c r="AS29" s="113"/>
      <c r="AT29" s="129">
        <f t="shared" si="0"/>
        <v>0</v>
      </c>
      <c r="AU29" s="28">
        <f t="shared" si="1"/>
        <v>0</v>
      </c>
      <c r="AV29" s="28">
        <f t="shared" si="2"/>
        <v>0</v>
      </c>
      <c r="AW29" s="28">
        <f t="shared" si="3"/>
        <v>0</v>
      </c>
      <c r="AX29" s="81">
        <f t="shared" si="4"/>
        <v>0</v>
      </c>
      <c r="AY29" s="60">
        <f t="shared" si="5"/>
        <v>0</v>
      </c>
      <c r="AZ29" s="87">
        <f t="shared" si="6"/>
        <v>0</v>
      </c>
      <c r="BA29" s="108">
        <f t="shared" si="7"/>
        <v>0</v>
      </c>
    </row>
    <row r="30" spans="1:53" ht="12.75" customHeight="1">
      <c r="A30" s="8">
        <v>12</v>
      </c>
      <c r="B30" s="65" t="s">
        <v>212</v>
      </c>
      <c r="C30" s="8" t="s">
        <v>238</v>
      </c>
      <c r="D30" s="8" t="s">
        <v>237</v>
      </c>
      <c r="E30" s="8">
        <v>2.4</v>
      </c>
      <c r="F30" s="8">
        <v>33.3</v>
      </c>
      <c r="G30" s="8">
        <v>13</v>
      </c>
      <c r="H30" s="74">
        <v>15275</v>
      </c>
      <c r="I30" s="95" t="s">
        <v>213</v>
      </c>
      <c r="J30" s="88">
        <v>6</v>
      </c>
      <c r="K30" s="60">
        <v>0</v>
      </c>
      <c r="L30" s="77">
        <v>0</v>
      </c>
      <c r="M30" s="60">
        <v>0</v>
      </c>
      <c r="N30" s="77">
        <v>0</v>
      </c>
      <c r="O30" s="60">
        <v>0</v>
      </c>
      <c r="P30" s="77">
        <v>0</v>
      </c>
      <c r="Q30" s="60">
        <v>0</v>
      </c>
      <c r="R30" s="77">
        <v>0</v>
      </c>
      <c r="S30" s="60">
        <v>0</v>
      </c>
      <c r="T30" s="77">
        <v>0</v>
      </c>
      <c r="U30" s="62">
        <v>0</v>
      </c>
      <c r="V30" s="136">
        <v>0</v>
      </c>
      <c r="W30" s="78">
        <v>0</v>
      </c>
      <c r="X30" s="137" t="s">
        <v>67</v>
      </c>
      <c r="Y30" s="120"/>
      <c r="Z30" s="32">
        <v>0</v>
      </c>
      <c r="AA30" s="75" t="s">
        <v>160</v>
      </c>
      <c r="AB30" s="60">
        <v>0</v>
      </c>
      <c r="AC30" s="123">
        <v>0</v>
      </c>
      <c r="AD30" s="100">
        <v>24</v>
      </c>
      <c r="AE30" s="60">
        <v>0</v>
      </c>
      <c r="AF30" s="123">
        <v>0</v>
      </c>
      <c r="AG30" s="100">
        <v>24</v>
      </c>
      <c r="AH30" s="60">
        <v>0</v>
      </c>
      <c r="AI30" s="123">
        <v>0</v>
      </c>
      <c r="AJ30" s="100">
        <v>24</v>
      </c>
      <c r="AK30" s="62">
        <v>0</v>
      </c>
      <c r="AL30" s="109">
        <v>0</v>
      </c>
      <c r="AM30" s="146">
        <v>0</v>
      </c>
      <c r="AN30" s="99">
        <v>0</v>
      </c>
      <c r="AO30" s="126">
        <v>0</v>
      </c>
      <c r="AP30" s="60">
        <v>33.3</v>
      </c>
      <c r="AQ30" s="137">
        <v>33.3</v>
      </c>
      <c r="AR30" s="10" t="s">
        <v>67</v>
      </c>
      <c r="AS30" s="113"/>
      <c r="AT30" s="129">
        <f t="shared" si="0"/>
        <v>0</v>
      </c>
      <c r="AU30" s="28">
        <f t="shared" si="1"/>
        <v>0</v>
      </c>
      <c r="AV30" s="28">
        <f t="shared" si="2"/>
        <v>0</v>
      </c>
      <c r="AW30" s="28">
        <f t="shared" si="3"/>
        <v>0</v>
      </c>
      <c r="AX30" s="81">
        <f t="shared" si="4"/>
        <v>0</v>
      </c>
      <c r="AY30" s="60">
        <f t="shared" si="5"/>
        <v>0</v>
      </c>
      <c r="AZ30" s="87">
        <f t="shared" si="6"/>
        <v>0</v>
      </c>
      <c r="BA30" s="108">
        <f t="shared" si="7"/>
        <v>0</v>
      </c>
    </row>
    <row r="31" spans="1:53" ht="12.75" customHeight="1">
      <c r="A31" s="8">
        <v>16</v>
      </c>
      <c r="B31" s="65" t="s">
        <v>170</v>
      </c>
      <c r="C31" s="8" t="s">
        <v>238</v>
      </c>
      <c r="D31" s="8" t="s">
        <v>237</v>
      </c>
      <c r="E31" s="8">
        <v>2.4</v>
      </c>
      <c r="F31" s="8">
        <v>50.86666666666667</v>
      </c>
      <c r="G31" s="8" t="s">
        <v>224</v>
      </c>
      <c r="H31" s="74">
        <v>17557</v>
      </c>
      <c r="I31" s="95" t="s">
        <v>171</v>
      </c>
      <c r="J31" s="88">
        <v>7</v>
      </c>
      <c r="K31" s="60">
        <v>0</v>
      </c>
      <c r="L31" s="77">
        <v>0</v>
      </c>
      <c r="M31" s="60">
        <v>0</v>
      </c>
      <c r="N31" s="77">
        <v>0</v>
      </c>
      <c r="O31" s="60">
        <v>0</v>
      </c>
      <c r="P31" s="77">
        <v>0</v>
      </c>
      <c r="Q31" s="60">
        <v>0</v>
      </c>
      <c r="R31" s="77">
        <v>0</v>
      </c>
      <c r="S31" s="60">
        <v>0</v>
      </c>
      <c r="T31" s="77">
        <v>0</v>
      </c>
      <c r="U31" s="62">
        <v>0</v>
      </c>
      <c r="V31" s="136">
        <v>0</v>
      </c>
      <c r="W31" s="78">
        <v>0</v>
      </c>
      <c r="X31" s="137" t="s">
        <v>67</v>
      </c>
      <c r="Y31" s="120"/>
      <c r="Z31" s="32">
        <v>0</v>
      </c>
      <c r="AA31" s="75" t="s">
        <v>160</v>
      </c>
      <c r="AB31" s="60">
        <v>0</v>
      </c>
      <c r="AC31" s="123">
        <v>0</v>
      </c>
      <c r="AD31" s="100">
        <v>24</v>
      </c>
      <c r="AE31" s="60">
        <v>0</v>
      </c>
      <c r="AF31" s="123">
        <v>0</v>
      </c>
      <c r="AG31" s="100">
        <v>24</v>
      </c>
      <c r="AH31" s="60">
        <v>0</v>
      </c>
      <c r="AI31" s="123">
        <v>0</v>
      </c>
      <c r="AJ31" s="100">
        <v>24</v>
      </c>
      <c r="AK31" s="62">
        <v>0</v>
      </c>
      <c r="AL31" s="109">
        <v>0</v>
      </c>
      <c r="AM31" s="146">
        <v>0</v>
      </c>
      <c r="AN31" s="99">
        <v>0</v>
      </c>
      <c r="AO31" s="126">
        <v>0</v>
      </c>
      <c r="AP31" s="60">
        <v>0</v>
      </c>
      <c r="AQ31" s="137">
        <v>0</v>
      </c>
      <c r="AR31" s="10" t="s">
        <v>67</v>
      </c>
      <c r="AS31" s="113"/>
      <c r="AT31" s="129">
        <f t="shared" si="0"/>
        <v>0</v>
      </c>
      <c r="AU31" s="28">
        <f t="shared" si="1"/>
        <v>0</v>
      </c>
      <c r="AV31" s="28">
        <f t="shared" si="2"/>
        <v>0</v>
      </c>
      <c r="AW31" s="28">
        <f t="shared" si="3"/>
        <v>0</v>
      </c>
      <c r="AX31" s="81">
        <f t="shared" si="4"/>
        <v>0</v>
      </c>
      <c r="AY31" s="60">
        <f t="shared" si="5"/>
        <v>0</v>
      </c>
      <c r="AZ31" s="87">
        <f t="shared" si="6"/>
        <v>0</v>
      </c>
      <c r="BA31" s="108">
        <f t="shared" si="7"/>
        <v>0</v>
      </c>
    </row>
    <row r="32" spans="1:53" ht="12.75" customHeight="1">
      <c r="A32" s="8">
        <v>22</v>
      </c>
      <c r="B32" s="65" t="s">
        <v>67</v>
      </c>
      <c r="C32" s="8" t="s">
        <v>67</v>
      </c>
      <c r="D32" s="8" t="s">
        <v>67</v>
      </c>
      <c r="E32" s="8" t="s">
        <v>67</v>
      </c>
      <c r="F32" s="8" t="s">
        <v>67</v>
      </c>
      <c r="G32" s="8" t="s">
        <v>67</v>
      </c>
      <c r="H32" s="74" t="s">
        <v>67</v>
      </c>
      <c r="I32" s="95" t="s">
        <v>67</v>
      </c>
      <c r="J32" s="88">
        <v>0</v>
      </c>
      <c r="K32" s="60">
        <v>0</v>
      </c>
      <c r="L32" s="77">
        <v>0</v>
      </c>
      <c r="M32" s="60">
        <v>0</v>
      </c>
      <c r="N32" s="77">
        <v>0</v>
      </c>
      <c r="O32" s="60">
        <v>0</v>
      </c>
      <c r="P32" s="77">
        <v>0</v>
      </c>
      <c r="Q32" s="60">
        <v>0</v>
      </c>
      <c r="R32" s="77">
        <v>0</v>
      </c>
      <c r="S32" s="60">
        <v>0</v>
      </c>
      <c r="T32" s="77">
        <v>0</v>
      </c>
      <c r="U32" s="62">
        <v>0</v>
      </c>
      <c r="V32" s="136">
        <v>0</v>
      </c>
      <c r="W32" s="78">
        <v>0</v>
      </c>
      <c r="X32" s="137" t="s">
        <v>67</v>
      </c>
      <c r="Y32" s="120"/>
      <c r="Z32" s="32">
        <v>0</v>
      </c>
      <c r="AA32" s="75" t="s">
        <v>160</v>
      </c>
      <c r="AB32" s="60">
        <v>0</v>
      </c>
      <c r="AC32" s="123">
        <v>0</v>
      </c>
      <c r="AD32" s="100">
        <v>24</v>
      </c>
      <c r="AE32" s="60">
        <v>0</v>
      </c>
      <c r="AF32" s="123">
        <v>0</v>
      </c>
      <c r="AG32" s="100">
        <v>24</v>
      </c>
      <c r="AH32" s="60">
        <v>0</v>
      </c>
      <c r="AI32" s="123">
        <v>0</v>
      </c>
      <c r="AJ32" s="100">
        <v>24</v>
      </c>
      <c r="AK32" s="62">
        <v>0</v>
      </c>
      <c r="AL32" s="109">
        <v>0</v>
      </c>
      <c r="AM32" s="146">
        <v>0</v>
      </c>
      <c r="AN32" s="99">
        <v>0</v>
      </c>
      <c r="AO32" s="126">
        <v>0</v>
      </c>
      <c r="AP32" s="60">
        <v>0</v>
      </c>
      <c r="AQ32" s="137">
        <v>0</v>
      </c>
      <c r="AR32" s="10" t="s">
        <v>67</v>
      </c>
      <c r="AS32" s="113"/>
      <c r="AT32" s="129">
        <f t="shared" si="0"/>
        <v>0</v>
      </c>
      <c r="AU32" s="28">
        <f t="shared" si="1"/>
        <v>0</v>
      </c>
      <c r="AV32" s="28">
        <f t="shared" si="2"/>
        <v>0</v>
      </c>
      <c r="AW32" s="28">
        <f t="shared" si="3"/>
        <v>0</v>
      </c>
      <c r="AX32" s="81">
        <f t="shared" si="4"/>
        <v>0</v>
      </c>
      <c r="AY32" s="60">
        <f t="shared" si="5"/>
        <v>0</v>
      </c>
      <c r="AZ32" s="87">
        <f t="shared" si="6"/>
        <v>0</v>
      </c>
      <c r="BA32" s="108">
        <f t="shared" si="7"/>
        <v>0</v>
      </c>
    </row>
    <row r="33" spans="1:53" ht="12.75" customHeight="1" hidden="1">
      <c r="A33" s="8">
        <v>23</v>
      </c>
      <c r="B33" s="65" t="s">
        <v>67</v>
      </c>
      <c r="C33" s="8" t="s">
        <v>67</v>
      </c>
      <c r="D33" s="8" t="s">
        <v>67</v>
      </c>
      <c r="E33" s="8" t="s">
        <v>67</v>
      </c>
      <c r="F33" s="8" t="s">
        <v>67</v>
      </c>
      <c r="G33" s="8" t="s">
        <v>67</v>
      </c>
      <c r="H33" s="74" t="s">
        <v>67</v>
      </c>
      <c r="I33" s="95" t="s">
        <v>67</v>
      </c>
      <c r="J33" s="88">
        <v>0</v>
      </c>
      <c r="K33" s="60">
        <v>0</v>
      </c>
      <c r="L33" s="77">
        <v>0</v>
      </c>
      <c r="M33" s="60">
        <v>0</v>
      </c>
      <c r="N33" s="77">
        <v>0</v>
      </c>
      <c r="O33" s="60">
        <v>0</v>
      </c>
      <c r="P33" s="77">
        <v>0</v>
      </c>
      <c r="Q33" s="60">
        <v>0</v>
      </c>
      <c r="R33" s="77">
        <v>0</v>
      </c>
      <c r="S33" s="60">
        <v>0</v>
      </c>
      <c r="T33" s="77">
        <v>0</v>
      </c>
      <c r="U33" s="62">
        <v>0</v>
      </c>
      <c r="V33" s="136">
        <v>0</v>
      </c>
      <c r="W33" s="78">
        <v>0</v>
      </c>
      <c r="X33" s="137" t="s">
        <v>67</v>
      </c>
      <c r="Y33" s="120"/>
      <c r="Z33" s="32">
        <v>0</v>
      </c>
      <c r="AA33" s="75" t="s">
        <v>160</v>
      </c>
      <c r="AB33" s="60">
        <v>0</v>
      </c>
      <c r="AC33" s="123">
        <v>0</v>
      </c>
      <c r="AD33" s="100">
        <v>24</v>
      </c>
      <c r="AE33" s="60">
        <v>0</v>
      </c>
      <c r="AF33" s="123">
        <v>0</v>
      </c>
      <c r="AG33" s="100">
        <v>24</v>
      </c>
      <c r="AH33" s="60">
        <v>0</v>
      </c>
      <c r="AI33" s="123">
        <v>0</v>
      </c>
      <c r="AJ33" s="100">
        <v>24</v>
      </c>
      <c r="AK33" s="62">
        <v>0</v>
      </c>
      <c r="AL33" s="109">
        <v>0</v>
      </c>
      <c r="AM33" s="146">
        <v>0</v>
      </c>
      <c r="AN33" s="99">
        <v>0</v>
      </c>
      <c r="AO33" s="126">
        <v>0</v>
      </c>
      <c r="AP33" s="60">
        <v>0</v>
      </c>
      <c r="AQ33" s="137">
        <v>0</v>
      </c>
      <c r="AR33" s="10" t="s">
        <v>67</v>
      </c>
      <c r="AS33" s="113"/>
      <c r="AT33" s="129">
        <f t="shared" si="0"/>
        <v>0</v>
      </c>
      <c r="AU33" s="28">
        <f t="shared" si="1"/>
        <v>0</v>
      </c>
      <c r="AV33" s="28">
        <f t="shared" si="2"/>
        <v>0</v>
      </c>
      <c r="AW33" s="28">
        <f t="shared" si="3"/>
        <v>0</v>
      </c>
      <c r="AX33" s="81">
        <f t="shared" si="4"/>
        <v>0</v>
      </c>
      <c r="AY33" s="60">
        <f t="shared" si="5"/>
        <v>0</v>
      </c>
      <c r="AZ33" s="87">
        <f t="shared" si="6"/>
        <v>0</v>
      </c>
      <c r="BA33" s="108">
        <f t="shared" si="7"/>
        <v>0</v>
      </c>
    </row>
    <row r="34" spans="1:53" ht="12.75" customHeight="1" hidden="1">
      <c r="A34" s="8">
        <v>24</v>
      </c>
      <c r="B34" s="65" t="s">
        <v>67</v>
      </c>
      <c r="C34" s="8" t="s">
        <v>67</v>
      </c>
      <c r="D34" s="8" t="s">
        <v>67</v>
      </c>
      <c r="E34" s="8" t="s">
        <v>67</v>
      </c>
      <c r="F34" s="8" t="s">
        <v>67</v>
      </c>
      <c r="G34" s="8" t="s">
        <v>67</v>
      </c>
      <c r="H34" s="74" t="s">
        <v>67</v>
      </c>
      <c r="I34" s="95" t="s">
        <v>67</v>
      </c>
      <c r="J34" s="88">
        <v>0</v>
      </c>
      <c r="K34" s="60">
        <v>0</v>
      </c>
      <c r="L34" s="77">
        <v>0</v>
      </c>
      <c r="M34" s="60">
        <v>0</v>
      </c>
      <c r="N34" s="77">
        <v>0</v>
      </c>
      <c r="O34" s="60">
        <v>0</v>
      </c>
      <c r="P34" s="77">
        <v>0</v>
      </c>
      <c r="Q34" s="60">
        <v>0</v>
      </c>
      <c r="R34" s="77">
        <v>0</v>
      </c>
      <c r="S34" s="60">
        <v>0</v>
      </c>
      <c r="T34" s="77">
        <v>0</v>
      </c>
      <c r="U34" s="62">
        <v>0</v>
      </c>
      <c r="V34" s="136">
        <v>0</v>
      </c>
      <c r="W34" s="78">
        <v>0</v>
      </c>
      <c r="X34" s="137" t="s">
        <v>67</v>
      </c>
      <c r="Y34" s="120"/>
      <c r="Z34" s="32">
        <v>0</v>
      </c>
      <c r="AA34" s="75" t="s">
        <v>160</v>
      </c>
      <c r="AB34" s="60">
        <v>0</v>
      </c>
      <c r="AC34" s="123">
        <v>0</v>
      </c>
      <c r="AD34" s="100">
        <v>24</v>
      </c>
      <c r="AE34" s="60">
        <v>0</v>
      </c>
      <c r="AF34" s="123">
        <v>0</v>
      </c>
      <c r="AG34" s="100">
        <v>24</v>
      </c>
      <c r="AH34" s="60">
        <v>0</v>
      </c>
      <c r="AI34" s="123">
        <v>0</v>
      </c>
      <c r="AJ34" s="100">
        <v>24</v>
      </c>
      <c r="AK34" s="62">
        <v>0</v>
      </c>
      <c r="AL34" s="109">
        <v>0</v>
      </c>
      <c r="AM34" s="146">
        <v>0</v>
      </c>
      <c r="AN34" s="99">
        <v>0</v>
      </c>
      <c r="AO34" s="126">
        <v>0</v>
      </c>
      <c r="AP34" s="60">
        <v>0</v>
      </c>
      <c r="AQ34" s="137">
        <v>0</v>
      </c>
      <c r="AR34" s="10" t="s">
        <v>67</v>
      </c>
      <c r="AS34" s="113"/>
      <c r="AT34" s="129">
        <f t="shared" si="0"/>
        <v>0</v>
      </c>
      <c r="AU34" s="28">
        <f t="shared" si="1"/>
        <v>0</v>
      </c>
      <c r="AV34" s="28">
        <f t="shared" si="2"/>
        <v>0</v>
      </c>
      <c r="AW34" s="28">
        <f t="shared" si="3"/>
        <v>0</v>
      </c>
      <c r="AX34" s="81">
        <f t="shared" si="4"/>
        <v>0</v>
      </c>
      <c r="AY34" s="60">
        <f t="shared" si="5"/>
        <v>0</v>
      </c>
      <c r="AZ34" s="87">
        <f t="shared" si="6"/>
        <v>0</v>
      </c>
      <c r="BA34" s="108">
        <f t="shared" si="7"/>
        <v>0</v>
      </c>
    </row>
    <row r="35" spans="1:53" ht="12.75" customHeight="1" hidden="1">
      <c r="A35" s="8">
        <v>25</v>
      </c>
      <c r="B35" s="65" t="s">
        <v>67</v>
      </c>
      <c r="C35" s="8" t="s">
        <v>67</v>
      </c>
      <c r="D35" s="8" t="s">
        <v>67</v>
      </c>
      <c r="E35" s="8" t="s">
        <v>67</v>
      </c>
      <c r="F35" s="8" t="s">
        <v>67</v>
      </c>
      <c r="G35" s="8" t="s">
        <v>67</v>
      </c>
      <c r="H35" s="74" t="s">
        <v>67</v>
      </c>
      <c r="I35" s="95" t="s">
        <v>67</v>
      </c>
      <c r="J35" s="88">
        <v>0</v>
      </c>
      <c r="K35" s="60">
        <v>0</v>
      </c>
      <c r="L35" s="77">
        <v>0</v>
      </c>
      <c r="M35" s="60">
        <v>0</v>
      </c>
      <c r="N35" s="77">
        <v>0</v>
      </c>
      <c r="O35" s="60">
        <v>0</v>
      </c>
      <c r="P35" s="77">
        <v>0</v>
      </c>
      <c r="Q35" s="60">
        <v>0</v>
      </c>
      <c r="R35" s="77">
        <v>0</v>
      </c>
      <c r="S35" s="60">
        <v>0</v>
      </c>
      <c r="T35" s="77">
        <v>0</v>
      </c>
      <c r="U35" s="62">
        <v>0</v>
      </c>
      <c r="V35" s="136">
        <v>0</v>
      </c>
      <c r="W35" s="78">
        <v>0</v>
      </c>
      <c r="X35" s="137" t="s">
        <v>67</v>
      </c>
      <c r="Y35" s="120"/>
      <c r="Z35" s="32">
        <v>0</v>
      </c>
      <c r="AA35" s="75" t="s">
        <v>167</v>
      </c>
      <c r="AB35" s="60">
        <v>0</v>
      </c>
      <c r="AC35" s="123">
        <v>0</v>
      </c>
      <c r="AD35" s="100">
        <v>32</v>
      </c>
      <c r="AE35" s="60">
        <v>0</v>
      </c>
      <c r="AF35" s="123">
        <v>0</v>
      </c>
      <c r="AG35" s="100">
        <v>32</v>
      </c>
      <c r="AH35" s="60">
        <v>0</v>
      </c>
      <c r="AI35" s="123">
        <v>0</v>
      </c>
      <c r="AJ35" s="100">
        <v>32</v>
      </c>
      <c r="AK35" s="62">
        <v>0</v>
      </c>
      <c r="AL35" s="109">
        <v>0</v>
      </c>
      <c r="AM35" s="146">
        <v>0</v>
      </c>
      <c r="AN35" s="99">
        <v>0</v>
      </c>
      <c r="AO35" s="126">
        <v>0</v>
      </c>
      <c r="AP35" s="60">
        <v>0</v>
      </c>
      <c r="AQ35" s="137">
        <v>0</v>
      </c>
      <c r="AR35" s="10" t="s">
        <v>67</v>
      </c>
      <c r="AS35" s="113"/>
      <c r="AT35" s="129">
        <f t="shared" si="0"/>
        <v>0</v>
      </c>
      <c r="AU35" s="28">
        <f t="shared" si="1"/>
        <v>0</v>
      </c>
      <c r="AV35" s="28">
        <f t="shared" si="2"/>
        <v>0</v>
      </c>
      <c r="AW35" s="28">
        <f t="shared" si="3"/>
        <v>0</v>
      </c>
      <c r="AX35" s="81">
        <f t="shared" si="4"/>
        <v>0</v>
      </c>
      <c r="AY35" s="60">
        <f t="shared" si="5"/>
        <v>0</v>
      </c>
      <c r="AZ35" s="87">
        <f t="shared" si="6"/>
        <v>0</v>
      </c>
      <c r="BA35" s="108">
        <f t="shared" si="7"/>
        <v>0</v>
      </c>
    </row>
    <row r="36" spans="1:53" ht="12.75" customHeight="1" hidden="1">
      <c r="A36" s="8">
        <v>26</v>
      </c>
      <c r="B36" s="65" t="s">
        <v>67</v>
      </c>
      <c r="C36" s="8" t="s">
        <v>67</v>
      </c>
      <c r="D36" s="8" t="s">
        <v>67</v>
      </c>
      <c r="E36" s="8" t="s">
        <v>67</v>
      </c>
      <c r="F36" s="8" t="s">
        <v>67</v>
      </c>
      <c r="G36" s="8" t="s">
        <v>67</v>
      </c>
      <c r="H36" s="74" t="s">
        <v>67</v>
      </c>
      <c r="I36" s="95" t="s">
        <v>67</v>
      </c>
      <c r="J36" s="88">
        <v>0</v>
      </c>
      <c r="K36" s="60">
        <v>0</v>
      </c>
      <c r="L36" s="77">
        <v>0</v>
      </c>
      <c r="M36" s="60">
        <v>0</v>
      </c>
      <c r="N36" s="77">
        <v>0</v>
      </c>
      <c r="O36" s="60">
        <v>0</v>
      </c>
      <c r="P36" s="77">
        <v>0</v>
      </c>
      <c r="Q36" s="60">
        <v>0</v>
      </c>
      <c r="R36" s="77">
        <v>0</v>
      </c>
      <c r="S36" s="60">
        <v>0</v>
      </c>
      <c r="T36" s="77">
        <v>0</v>
      </c>
      <c r="U36" s="62">
        <v>0</v>
      </c>
      <c r="V36" s="136">
        <v>0</v>
      </c>
      <c r="W36" s="78">
        <v>0</v>
      </c>
      <c r="X36" s="137" t="s">
        <v>67</v>
      </c>
      <c r="Y36" s="120"/>
      <c r="Z36" s="32">
        <v>0</v>
      </c>
      <c r="AA36" s="75" t="s">
        <v>167</v>
      </c>
      <c r="AB36" s="60">
        <v>0</v>
      </c>
      <c r="AC36" s="123">
        <v>0</v>
      </c>
      <c r="AD36" s="100">
        <v>32</v>
      </c>
      <c r="AE36" s="60">
        <v>0</v>
      </c>
      <c r="AF36" s="123">
        <v>0</v>
      </c>
      <c r="AG36" s="100">
        <v>32</v>
      </c>
      <c r="AH36" s="60">
        <v>0</v>
      </c>
      <c r="AI36" s="123">
        <v>0</v>
      </c>
      <c r="AJ36" s="100">
        <v>32</v>
      </c>
      <c r="AK36" s="62">
        <v>0</v>
      </c>
      <c r="AL36" s="109">
        <v>0</v>
      </c>
      <c r="AM36" s="146">
        <v>0</v>
      </c>
      <c r="AN36" s="99">
        <v>0</v>
      </c>
      <c r="AO36" s="126">
        <v>0</v>
      </c>
      <c r="AP36" s="60">
        <v>0</v>
      </c>
      <c r="AQ36" s="137">
        <v>0</v>
      </c>
      <c r="AR36" s="10" t="s">
        <v>67</v>
      </c>
      <c r="AS36" s="113"/>
      <c r="AT36" s="129">
        <f t="shared" si="0"/>
        <v>0</v>
      </c>
      <c r="AU36" s="28">
        <f t="shared" si="1"/>
        <v>0</v>
      </c>
      <c r="AV36" s="28">
        <f t="shared" si="2"/>
        <v>0</v>
      </c>
      <c r="AW36" s="28">
        <f t="shared" si="3"/>
        <v>0</v>
      </c>
      <c r="AX36" s="81">
        <f t="shared" si="4"/>
        <v>0</v>
      </c>
      <c r="AY36" s="60">
        <f t="shared" si="5"/>
        <v>0</v>
      </c>
      <c r="AZ36" s="87">
        <f t="shared" si="6"/>
        <v>0</v>
      </c>
      <c r="BA36" s="108">
        <f t="shared" si="7"/>
        <v>0</v>
      </c>
    </row>
    <row r="37" spans="1:53" ht="12.75" customHeight="1" hidden="1" thickBot="1">
      <c r="A37" s="8">
        <v>27</v>
      </c>
      <c r="B37" s="65" t="s">
        <v>67</v>
      </c>
      <c r="C37" s="8" t="s">
        <v>67</v>
      </c>
      <c r="D37" s="8" t="s">
        <v>67</v>
      </c>
      <c r="E37" s="8" t="s">
        <v>67</v>
      </c>
      <c r="F37" s="8" t="s">
        <v>67</v>
      </c>
      <c r="G37" s="8" t="s">
        <v>67</v>
      </c>
      <c r="H37" s="74" t="s">
        <v>67</v>
      </c>
      <c r="I37" s="95" t="s">
        <v>67</v>
      </c>
      <c r="J37" s="88">
        <v>0</v>
      </c>
      <c r="K37" s="60">
        <v>0</v>
      </c>
      <c r="L37" s="77">
        <v>0</v>
      </c>
      <c r="M37" s="60">
        <v>0</v>
      </c>
      <c r="N37" s="77">
        <v>0</v>
      </c>
      <c r="O37" s="60">
        <v>0</v>
      </c>
      <c r="P37" s="77">
        <v>0</v>
      </c>
      <c r="Q37" s="60">
        <v>0</v>
      </c>
      <c r="R37" s="77">
        <v>0</v>
      </c>
      <c r="S37" s="60">
        <v>0</v>
      </c>
      <c r="T37" s="77">
        <v>0</v>
      </c>
      <c r="U37" s="62">
        <v>0</v>
      </c>
      <c r="V37" s="136">
        <v>0</v>
      </c>
      <c r="W37" s="78">
        <v>0</v>
      </c>
      <c r="X37" s="137" t="s">
        <v>67</v>
      </c>
      <c r="Y37" s="120"/>
      <c r="Z37" s="32">
        <v>0</v>
      </c>
      <c r="AA37" s="88" t="s">
        <v>167</v>
      </c>
      <c r="AB37" s="60">
        <v>0</v>
      </c>
      <c r="AC37" s="123">
        <v>0</v>
      </c>
      <c r="AD37" s="100">
        <v>32</v>
      </c>
      <c r="AE37" s="60">
        <v>0</v>
      </c>
      <c r="AF37" s="123">
        <v>0</v>
      </c>
      <c r="AG37" s="100">
        <v>32</v>
      </c>
      <c r="AH37" s="60">
        <v>0</v>
      </c>
      <c r="AI37" s="123">
        <v>0</v>
      </c>
      <c r="AJ37" s="100">
        <v>32</v>
      </c>
      <c r="AK37" s="62">
        <v>0</v>
      </c>
      <c r="AL37" s="109">
        <v>0</v>
      </c>
      <c r="AM37" s="146">
        <v>0</v>
      </c>
      <c r="AN37" s="110">
        <v>0</v>
      </c>
      <c r="AO37" s="126">
        <v>0</v>
      </c>
      <c r="AP37" s="60">
        <v>0</v>
      </c>
      <c r="AQ37" s="137">
        <v>0</v>
      </c>
      <c r="AR37" s="10" t="s">
        <v>67</v>
      </c>
      <c r="AS37" s="113"/>
      <c r="AT37" s="130">
        <f t="shared" si="0"/>
        <v>0</v>
      </c>
      <c r="AU37" s="131">
        <f t="shared" si="1"/>
        <v>0</v>
      </c>
      <c r="AV37" s="131">
        <f t="shared" si="2"/>
        <v>0</v>
      </c>
      <c r="AW37" s="131">
        <f t="shared" si="3"/>
        <v>0</v>
      </c>
      <c r="AX37" s="132">
        <f t="shared" si="4"/>
        <v>0</v>
      </c>
      <c r="AY37" s="19">
        <f t="shared" si="5"/>
        <v>0</v>
      </c>
      <c r="AZ37" s="131">
        <f t="shared" si="6"/>
        <v>0</v>
      </c>
      <c r="BA37" s="139">
        <f t="shared" si="7"/>
        <v>0</v>
      </c>
    </row>
    <row r="38" ht="12.75" customHeight="1" hidden="1"/>
    <row r="39" ht="12.75" customHeight="1" hidden="1"/>
    <row r="40" spans="2:14" ht="12.75" customHeight="1" hidden="1">
      <c r="B40" t="s">
        <v>11</v>
      </c>
      <c r="E40" t="s">
        <v>12</v>
      </c>
      <c r="N40" t="s">
        <v>21</v>
      </c>
    </row>
    <row r="41" ht="12.75" customHeight="1" hidden="1"/>
  </sheetData>
  <sheetProtection/>
  <mergeCells count="30">
    <mergeCell ref="AT10:AX10"/>
    <mergeCell ref="AY10:BA10"/>
    <mergeCell ref="AN9:AN10"/>
    <mergeCell ref="AO9:AO10"/>
    <mergeCell ref="AP9:AP10"/>
    <mergeCell ref="AQ9:AQ10"/>
    <mergeCell ref="AR9:AR10"/>
    <mergeCell ref="AA9:AA10"/>
    <mergeCell ref="AE9:AG9"/>
    <mergeCell ref="AH9:AJ9"/>
    <mergeCell ref="AK9:AM9"/>
    <mergeCell ref="AA8:AO8"/>
    <mergeCell ref="AP8:AR8"/>
    <mergeCell ref="AB9:AD9"/>
    <mergeCell ref="S9:T9"/>
    <mergeCell ref="U9:V9"/>
    <mergeCell ref="W9:W10"/>
    <mergeCell ref="X9:X10"/>
    <mergeCell ref="Y9:Y10"/>
    <mergeCell ref="Z9:Z10"/>
    <mergeCell ref="K8:Z8"/>
    <mergeCell ref="K9:L9"/>
    <mergeCell ref="M9:N9"/>
    <mergeCell ref="D8:D10"/>
    <mergeCell ref="F8:F10"/>
    <mergeCell ref="G8:G10"/>
    <mergeCell ref="H8:H10"/>
    <mergeCell ref="I8:I10"/>
    <mergeCell ref="O9:P9"/>
    <mergeCell ref="Q9:R9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3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40"/>
  <sheetViews>
    <sheetView showGridLines="0" showZeros="0" zoomScale="110" zoomScaleNormal="110" zoomScalePageLayoutView="0" workbookViewId="0" topLeftCell="A1">
      <selection activeCell="O2" sqref="O2"/>
    </sheetView>
  </sheetViews>
  <sheetFormatPr defaultColWidth="9.00390625" defaultRowHeight="12.75"/>
  <cols>
    <col min="1" max="1" width="3.875" style="0" customWidth="1"/>
    <col min="2" max="2" width="20.625" style="0" customWidth="1"/>
    <col min="3" max="3" width="5.125" style="0" customWidth="1"/>
    <col min="4" max="4" width="4.375" style="0" customWidth="1"/>
    <col min="5" max="5" width="7.125" style="0" customWidth="1"/>
    <col min="6" max="6" width="7.00390625" style="0" customWidth="1"/>
    <col min="7" max="7" width="5.125" style="0" customWidth="1"/>
    <col min="8" max="8" width="6.00390625" style="0" customWidth="1"/>
    <col min="9" max="9" width="5.125" style="0" hidden="1" customWidth="1"/>
    <col min="10" max="10" width="5.125" style="0" customWidth="1"/>
    <col min="11" max="11" width="4.00390625" style="0" customWidth="1"/>
    <col min="12" max="12" width="10.00390625" style="0" customWidth="1"/>
    <col min="13" max="13" width="4.00390625" style="0" customWidth="1"/>
    <col min="14" max="14" width="10.125" style="0" customWidth="1"/>
    <col min="15" max="15" width="4.00390625" style="0" customWidth="1"/>
    <col min="16" max="16" width="10.25390625" style="0" customWidth="1"/>
    <col min="17" max="17" width="4.00390625" style="0" customWidth="1"/>
    <col min="18" max="18" width="10.25390625" style="0" customWidth="1"/>
    <col min="19" max="19" width="4.00390625" style="0" hidden="1" customWidth="1"/>
    <col min="20" max="20" width="10.25390625" style="0" hidden="1" customWidth="1"/>
    <col min="21" max="21" width="4.00390625" style="0" customWidth="1"/>
    <col min="22" max="22" width="10.25390625" style="0" customWidth="1"/>
    <col min="23" max="26" width="5.75390625" style="0" customWidth="1"/>
    <col min="27" max="27" width="5.75390625" style="0" hidden="1" customWidth="1"/>
    <col min="28" max="28" width="4.125" style="0" hidden="1" customWidth="1"/>
    <col min="29" max="29" width="10.25390625" style="0" hidden="1" customWidth="1"/>
    <col min="30" max="31" width="4.125" style="0" hidden="1" customWidth="1"/>
    <col min="32" max="32" width="10.25390625" style="0" hidden="1" customWidth="1"/>
    <col min="33" max="34" width="4.125" style="0" hidden="1" customWidth="1"/>
    <col min="35" max="35" width="10.25390625" style="0" hidden="1" customWidth="1"/>
    <col min="36" max="37" width="4.125" style="0" hidden="1" customWidth="1"/>
    <col min="38" max="38" width="9.875" style="0" hidden="1" customWidth="1"/>
    <col min="39" max="39" width="4.125" style="0" hidden="1" customWidth="1"/>
    <col min="40" max="40" width="4.625" style="0" hidden="1" customWidth="1"/>
    <col min="41" max="43" width="5.75390625" style="0" hidden="1" customWidth="1"/>
    <col min="44" max="44" width="4.375" style="0" hidden="1" customWidth="1"/>
    <col min="45" max="45" width="5.25390625" style="0" customWidth="1"/>
    <col min="46" max="53" width="4.00390625" style="0" hidden="1" customWidth="1"/>
  </cols>
  <sheetData>
    <row r="1" spans="2:40" ht="15.75">
      <c r="B1" s="1" t="s">
        <v>1</v>
      </c>
      <c r="O1" s="24" t="s">
        <v>2</v>
      </c>
      <c r="AN1" s="2"/>
    </row>
    <row r="2" spans="10:40" ht="15">
      <c r="J2" s="3"/>
      <c r="O2" s="23" t="s">
        <v>241</v>
      </c>
      <c r="AN2" s="2"/>
    </row>
    <row r="3" spans="1:40" ht="15">
      <c r="A3" t="s">
        <v>3</v>
      </c>
      <c r="J3" s="3"/>
      <c r="O3" s="23" t="s">
        <v>165</v>
      </c>
      <c r="AN3" s="2"/>
    </row>
    <row r="4" spans="10:40" ht="15">
      <c r="J4" s="3"/>
      <c r="O4" s="23" t="s">
        <v>164</v>
      </c>
      <c r="AN4" s="2"/>
    </row>
    <row r="5" spans="2:40" ht="12.75">
      <c r="B5" s="27">
        <v>41322</v>
      </c>
      <c r="AN5" s="2"/>
    </row>
    <row r="6" spans="5:42" ht="15.75">
      <c r="E6" s="4"/>
      <c r="F6" s="4"/>
      <c r="G6" s="4"/>
      <c r="H6" s="4"/>
      <c r="I6" s="4"/>
      <c r="J6" t="s">
        <v>4</v>
      </c>
      <c r="M6" s="21"/>
      <c r="N6" s="64" t="s">
        <v>63</v>
      </c>
      <c r="P6" t="s">
        <v>13</v>
      </c>
      <c r="W6" s="22">
        <v>80</v>
      </c>
      <c r="X6" s="11" t="s">
        <v>14</v>
      </c>
      <c r="AC6" s="35" t="s">
        <v>156</v>
      </c>
      <c r="AD6">
        <v>3</v>
      </c>
      <c r="AL6" s="2"/>
      <c r="AM6" s="2"/>
      <c r="AN6" s="22"/>
      <c r="AP6" s="11"/>
    </row>
    <row r="7" spans="1:44" ht="13.5" thickBot="1">
      <c r="A7" s="5"/>
      <c r="B7" s="25">
        <v>41322</v>
      </c>
      <c r="C7" s="17" t="s">
        <v>5</v>
      </c>
      <c r="D7" s="5"/>
      <c r="E7" s="5"/>
      <c r="F7" s="5"/>
      <c r="G7" s="5"/>
      <c r="H7" s="5"/>
      <c r="I7" s="76"/>
      <c r="J7" s="5"/>
      <c r="K7" s="5"/>
      <c r="L7" s="5"/>
      <c r="M7" s="5"/>
      <c r="N7" s="63" t="s">
        <v>132</v>
      </c>
      <c r="O7" s="5"/>
      <c r="P7" s="5" t="s">
        <v>15</v>
      </c>
      <c r="Q7" s="5"/>
      <c r="R7" s="5"/>
      <c r="S7" s="5"/>
      <c r="T7" s="5"/>
      <c r="U7" s="5"/>
      <c r="V7" s="5"/>
      <c r="W7" s="79">
        <v>0.003472222222222222</v>
      </c>
      <c r="X7" s="13" t="s">
        <v>113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79"/>
      <c r="AO7" s="13"/>
      <c r="AP7" s="13"/>
      <c r="AQ7" s="6"/>
      <c r="AR7" s="5"/>
    </row>
    <row r="8" spans="1:44" ht="13.5" customHeight="1" thickTop="1">
      <c r="A8" s="7" t="s">
        <v>6</v>
      </c>
      <c r="B8" s="7" t="s">
        <v>7</v>
      </c>
      <c r="C8" s="7" t="s">
        <v>8</v>
      </c>
      <c r="D8" s="170" t="s">
        <v>112</v>
      </c>
      <c r="E8" s="7" t="s">
        <v>16</v>
      </c>
      <c r="F8" s="170" t="s">
        <v>68</v>
      </c>
      <c r="G8" s="170" t="s">
        <v>54</v>
      </c>
      <c r="H8" s="170" t="s">
        <v>53</v>
      </c>
      <c r="I8" s="175" t="s">
        <v>109</v>
      </c>
      <c r="J8" s="115" t="s">
        <v>9</v>
      </c>
      <c r="K8" s="191" t="s">
        <v>155</v>
      </c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205" t="s">
        <v>161</v>
      </c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1" t="s">
        <v>116</v>
      </c>
      <c r="AQ8" s="192"/>
      <c r="AR8" s="193"/>
    </row>
    <row r="9" spans="1:44" ht="12.75" customHeight="1">
      <c r="A9" s="7" t="s">
        <v>23</v>
      </c>
      <c r="B9" s="7"/>
      <c r="C9" s="7" t="s">
        <v>0</v>
      </c>
      <c r="D9" s="170"/>
      <c r="E9" s="7" t="s">
        <v>20</v>
      </c>
      <c r="F9" s="170"/>
      <c r="G9" s="170"/>
      <c r="H9" s="170"/>
      <c r="I9" s="175"/>
      <c r="J9" s="115" t="s">
        <v>6</v>
      </c>
      <c r="K9" s="191" t="s">
        <v>17</v>
      </c>
      <c r="L9" s="193"/>
      <c r="M9" s="191" t="s">
        <v>18</v>
      </c>
      <c r="N9" s="193"/>
      <c r="O9" s="191" t="s">
        <v>19</v>
      </c>
      <c r="P9" s="193"/>
      <c r="Q9" s="191" t="s">
        <v>117</v>
      </c>
      <c r="R9" s="193"/>
      <c r="S9" s="191" t="s">
        <v>118</v>
      </c>
      <c r="T9" s="193"/>
      <c r="U9" s="182" t="s">
        <v>57</v>
      </c>
      <c r="V9" s="183"/>
      <c r="W9" s="185" t="s">
        <v>153</v>
      </c>
      <c r="X9" s="194" t="s">
        <v>154</v>
      </c>
      <c r="Y9" s="170" t="s">
        <v>48</v>
      </c>
      <c r="Z9" s="202" t="s">
        <v>166</v>
      </c>
      <c r="AA9" s="189" t="s">
        <v>72</v>
      </c>
      <c r="AB9" s="191" t="s">
        <v>147</v>
      </c>
      <c r="AC9" s="192"/>
      <c r="AD9" s="193"/>
      <c r="AE9" s="191" t="s">
        <v>148</v>
      </c>
      <c r="AF9" s="192"/>
      <c r="AG9" s="193"/>
      <c r="AH9" s="191" t="s">
        <v>149</v>
      </c>
      <c r="AI9" s="192"/>
      <c r="AJ9" s="193"/>
      <c r="AK9" s="182" t="s">
        <v>57</v>
      </c>
      <c r="AL9" s="183"/>
      <c r="AM9" s="184"/>
      <c r="AN9" s="189" t="s">
        <v>48</v>
      </c>
      <c r="AO9" s="172" t="s">
        <v>166</v>
      </c>
      <c r="AP9" s="188" t="s">
        <v>162</v>
      </c>
      <c r="AQ9" s="175" t="s">
        <v>163</v>
      </c>
      <c r="AR9" s="202" t="s">
        <v>48</v>
      </c>
    </row>
    <row r="10" spans="1:53" ht="12.75" customHeight="1" thickBot="1">
      <c r="A10" s="15"/>
      <c r="B10" s="15"/>
      <c r="C10" s="15"/>
      <c r="D10" s="171"/>
      <c r="E10" s="15"/>
      <c r="F10" s="171"/>
      <c r="G10" s="171"/>
      <c r="H10" s="171"/>
      <c r="I10" s="176"/>
      <c r="J10" s="116"/>
      <c r="K10" s="92" t="s">
        <v>111</v>
      </c>
      <c r="L10" s="91" t="s">
        <v>110</v>
      </c>
      <c r="M10" s="92" t="s">
        <v>111</v>
      </c>
      <c r="N10" s="91" t="s">
        <v>110</v>
      </c>
      <c r="O10" s="92" t="s">
        <v>111</v>
      </c>
      <c r="P10" s="91" t="s">
        <v>110</v>
      </c>
      <c r="Q10" s="92" t="s">
        <v>111</v>
      </c>
      <c r="R10" s="91" t="s">
        <v>110</v>
      </c>
      <c r="S10" s="92" t="s">
        <v>111</v>
      </c>
      <c r="T10" s="91" t="s">
        <v>110</v>
      </c>
      <c r="U10" s="92" t="s">
        <v>111</v>
      </c>
      <c r="V10" s="124" t="s">
        <v>110</v>
      </c>
      <c r="W10" s="186"/>
      <c r="X10" s="195"/>
      <c r="Y10" s="171"/>
      <c r="Z10" s="203"/>
      <c r="AA10" s="204"/>
      <c r="AB10" s="93" t="s">
        <v>111</v>
      </c>
      <c r="AC10" s="94" t="s">
        <v>110</v>
      </c>
      <c r="AD10" s="107" t="s">
        <v>150</v>
      </c>
      <c r="AE10" s="93" t="s">
        <v>111</v>
      </c>
      <c r="AF10" s="94" t="s">
        <v>110</v>
      </c>
      <c r="AG10" s="107" t="s">
        <v>150</v>
      </c>
      <c r="AH10" s="93" t="s">
        <v>111</v>
      </c>
      <c r="AI10" s="94" t="s">
        <v>110</v>
      </c>
      <c r="AJ10" s="107" t="s">
        <v>150</v>
      </c>
      <c r="AK10" s="93" t="s">
        <v>111</v>
      </c>
      <c r="AL10" s="94" t="s">
        <v>110</v>
      </c>
      <c r="AM10" s="107" t="s">
        <v>150</v>
      </c>
      <c r="AN10" s="206"/>
      <c r="AO10" s="207"/>
      <c r="AP10" s="197"/>
      <c r="AQ10" s="199"/>
      <c r="AR10" s="201"/>
      <c r="AT10" s="187" t="s">
        <v>151</v>
      </c>
      <c r="AU10" s="187"/>
      <c r="AV10" s="187"/>
      <c r="AW10" s="187"/>
      <c r="AX10" s="187"/>
      <c r="AY10" s="187" t="s">
        <v>152</v>
      </c>
      <c r="AZ10" s="187"/>
      <c r="BA10" s="187"/>
    </row>
    <row r="11" spans="1:53" ht="12.75" customHeight="1" thickTop="1">
      <c r="A11" s="8">
        <v>3</v>
      </c>
      <c r="B11" s="65" t="s">
        <v>39</v>
      </c>
      <c r="C11" s="8">
        <v>1</v>
      </c>
      <c r="D11" s="8" t="s">
        <v>239</v>
      </c>
      <c r="E11" s="8">
        <v>2.4</v>
      </c>
      <c r="F11" s="31">
        <v>97.39999999999999</v>
      </c>
      <c r="G11" s="8" t="s">
        <v>224</v>
      </c>
      <c r="H11" s="74">
        <v>20608</v>
      </c>
      <c r="I11" s="95" t="s">
        <v>93</v>
      </c>
      <c r="J11" s="88">
        <v>1</v>
      </c>
      <c r="K11" s="60">
        <v>25</v>
      </c>
      <c r="L11" s="77">
        <v>0.003518773148148148</v>
      </c>
      <c r="M11" s="60">
        <v>25</v>
      </c>
      <c r="N11" s="77">
        <v>0.0035510648148148155</v>
      </c>
      <c r="O11" s="60">
        <v>26</v>
      </c>
      <c r="P11" s="77">
        <v>0.0035596180555555555</v>
      </c>
      <c r="Q11" s="60">
        <v>13</v>
      </c>
      <c r="R11" s="77">
        <v>0.0018127430555555555</v>
      </c>
      <c r="S11" s="60">
        <v>0</v>
      </c>
      <c r="T11" s="77">
        <v>0</v>
      </c>
      <c r="U11" s="62">
        <v>51</v>
      </c>
      <c r="V11" s="136">
        <v>0.007078391203703703</v>
      </c>
      <c r="W11" s="78">
        <v>24.016756789459315</v>
      </c>
      <c r="X11" s="137">
        <v>1</v>
      </c>
      <c r="Y11" s="119">
        <v>1</v>
      </c>
      <c r="Z11" s="32">
        <v>100</v>
      </c>
      <c r="AA11" s="75" t="s">
        <v>157</v>
      </c>
      <c r="AB11" s="60">
        <v>0</v>
      </c>
      <c r="AC11" s="123">
        <v>0</v>
      </c>
      <c r="AD11" s="142">
        <v>8</v>
      </c>
      <c r="AE11" s="60">
        <v>0</v>
      </c>
      <c r="AF11" s="123">
        <v>0</v>
      </c>
      <c r="AG11" s="142">
        <v>8</v>
      </c>
      <c r="AH11" s="60">
        <v>0</v>
      </c>
      <c r="AI11" s="123">
        <v>0</v>
      </c>
      <c r="AJ11" s="142">
        <v>8</v>
      </c>
      <c r="AK11" s="143">
        <v>0</v>
      </c>
      <c r="AL11" s="144">
        <v>0</v>
      </c>
      <c r="AM11" s="145">
        <v>0</v>
      </c>
      <c r="AN11" s="99"/>
      <c r="AO11" s="126">
        <v>0</v>
      </c>
      <c r="AP11" s="60">
        <v>683.8</v>
      </c>
      <c r="AQ11" s="137">
        <v>783.8</v>
      </c>
      <c r="AR11" s="10" t="s">
        <v>67</v>
      </c>
      <c r="AT11" s="127">
        <f>$K11</f>
        <v>25</v>
      </c>
      <c r="AU11" s="26">
        <f>$M11</f>
        <v>25</v>
      </c>
      <c r="AV11" s="26">
        <f>$O11</f>
        <v>26</v>
      </c>
      <c r="AW11" s="26">
        <f>$Q11</f>
        <v>13</v>
      </c>
      <c r="AX11" s="128">
        <f>$S11</f>
        <v>0</v>
      </c>
      <c r="AY11" s="101">
        <f>$AB11</f>
        <v>0</v>
      </c>
      <c r="AZ11" s="26">
        <f>$AE11</f>
        <v>0</v>
      </c>
      <c r="BA11" s="150">
        <f>$AH11</f>
        <v>0</v>
      </c>
    </row>
    <row r="12" spans="1:53" ht="12.75" customHeight="1">
      <c r="A12" s="8">
        <v>5</v>
      </c>
      <c r="B12" s="65" t="s">
        <v>33</v>
      </c>
      <c r="C12" s="8">
        <v>1</v>
      </c>
      <c r="D12" s="8" t="s">
        <v>239</v>
      </c>
      <c r="E12" s="8">
        <v>2.4</v>
      </c>
      <c r="F12" s="31">
        <v>92.8885431400283</v>
      </c>
      <c r="G12" s="8">
        <v>10</v>
      </c>
      <c r="H12" s="74">
        <v>3409</v>
      </c>
      <c r="I12" s="95" t="s">
        <v>99</v>
      </c>
      <c r="J12" s="88">
        <v>2</v>
      </c>
      <c r="K12" s="60">
        <v>19</v>
      </c>
      <c r="L12" s="77">
        <v>0.002808587962962963</v>
      </c>
      <c r="M12" s="60">
        <v>24</v>
      </c>
      <c r="N12" s="77">
        <v>0.003512222222222222</v>
      </c>
      <c r="O12" s="60">
        <v>25</v>
      </c>
      <c r="P12" s="77">
        <v>0.003616967592592593</v>
      </c>
      <c r="Q12" s="60">
        <v>17</v>
      </c>
      <c r="R12" s="77">
        <v>0.0025016666666666664</v>
      </c>
      <c r="S12" s="60">
        <v>0</v>
      </c>
      <c r="T12" s="77">
        <v>0</v>
      </c>
      <c r="U12" s="62">
        <v>49</v>
      </c>
      <c r="V12" s="136">
        <v>0.007129189814814816</v>
      </c>
      <c r="W12" s="78">
        <v>22.91050421941613</v>
      </c>
      <c r="X12" s="137">
        <v>1</v>
      </c>
      <c r="Y12" s="119">
        <v>2</v>
      </c>
      <c r="Z12" s="32">
        <v>96.1</v>
      </c>
      <c r="AA12" s="75" t="s">
        <v>157</v>
      </c>
      <c r="AB12" s="60">
        <v>0</v>
      </c>
      <c r="AC12" s="123">
        <v>0</v>
      </c>
      <c r="AD12" s="108">
        <v>8</v>
      </c>
      <c r="AE12" s="60">
        <v>0</v>
      </c>
      <c r="AF12" s="123">
        <v>0</v>
      </c>
      <c r="AG12" s="108">
        <v>8</v>
      </c>
      <c r="AH12" s="60">
        <v>0</v>
      </c>
      <c r="AI12" s="123">
        <v>0</v>
      </c>
      <c r="AJ12" s="108">
        <v>8</v>
      </c>
      <c r="AK12" s="62">
        <v>0</v>
      </c>
      <c r="AL12" s="109">
        <v>0</v>
      </c>
      <c r="AM12" s="146">
        <v>0</v>
      </c>
      <c r="AN12" s="99"/>
      <c r="AO12" s="126">
        <v>0</v>
      </c>
      <c r="AP12" s="60">
        <v>652.2</v>
      </c>
      <c r="AQ12" s="137">
        <v>748.3000000000001</v>
      </c>
      <c r="AR12" s="10" t="s">
        <v>67</v>
      </c>
      <c r="AT12" s="129">
        <f aca="true" t="shared" si="0" ref="AT12:AT37">$K12</f>
        <v>19</v>
      </c>
      <c r="AU12" s="28">
        <f aca="true" t="shared" si="1" ref="AU12:AU37">$M12</f>
        <v>24</v>
      </c>
      <c r="AV12" s="28">
        <f aca="true" t="shared" si="2" ref="AV12:AV37">$O12</f>
        <v>25</v>
      </c>
      <c r="AW12" s="28">
        <f aca="true" t="shared" si="3" ref="AW12:AW37">$Q12</f>
        <v>17</v>
      </c>
      <c r="AX12" s="81">
        <f aca="true" t="shared" si="4" ref="AX12:AX37">$S12</f>
        <v>0</v>
      </c>
      <c r="AY12" s="60">
        <f>$AB12</f>
        <v>0</v>
      </c>
      <c r="AZ12" s="87">
        <f>$AE12</f>
        <v>0</v>
      </c>
      <c r="BA12" s="151">
        <f>$AH12</f>
        <v>0</v>
      </c>
    </row>
    <row r="13" spans="1:53" ht="12.75" customHeight="1">
      <c r="A13" s="8">
        <v>1</v>
      </c>
      <c r="B13" s="65" t="s">
        <v>28</v>
      </c>
      <c r="C13" s="8" t="s">
        <v>238</v>
      </c>
      <c r="D13" s="8" t="s">
        <v>239</v>
      </c>
      <c r="E13" s="8">
        <v>2.4</v>
      </c>
      <c r="F13" s="31">
        <v>80.19321074964638</v>
      </c>
      <c r="G13" s="8" t="s">
        <v>224</v>
      </c>
      <c r="H13" s="74">
        <v>14562</v>
      </c>
      <c r="I13" s="95" t="s">
        <v>91</v>
      </c>
      <c r="J13" s="88">
        <v>4</v>
      </c>
      <c r="K13" s="60">
        <v>21</v>
      </c>
      <c r="L13" s="77">
        <v>0.003479201388888889</v>
      </c>
      <c r="M13" s="60">
        <v>21</v>
      </c>
      <c r="N13" s="77">
        <v>0.003679074074074074</v>
      </c>
      <c r="O13" s="60">
        <v>22</v>
      </c>
      <c r="P13" s="77">
        <v>0.003524363425925926</v>
      </c>
      <c r="Q13" s="60">
        <v>21</v>
      </c>
      <c r="R13" s="77">
        <v>0.0035413888888888886</v>
      </c>
      <c r="S13" s="60">
        <v>0</v>
      </c>
      <c r="T13" s="77">
        <v>0</v>
      </c>
      <c r="U13" s="62">
        <v>43</v>
      </c>
      <c r="V13" s="136">
        <v>0.007003564814814815</v>
      </c>
      <c r="W13" s="78">
        <v>20.465768094290606</v>
      </c>
      <c r="X13" s="137">
        <v>1</v>
      </c>
      <c r="Y13" s="119">
        <v>3</v>
      </c>
      <c r="Z13" s="32">
        <v>84.3</v>
      </c>
      <c r="AA13" s="75" t="s">
        <v>158</v>
      </c>
      <c r="AB13" s="60">
        <v>0</v>
      </c>
      <c r="AC13" s="123">
        <v>0</v>
      </c>
      <c r="AD13" s="108">
        <v>8</v>
      </c>
      <c r="AE13" s="60">
        <v>0</v>
      </c>
      <c r="AF13" s="123">
        <v>0</v>
      </c>
      <c r="AG13" s="108">
        <v>8</v>
      </c>
      <c r="AH13" s="60">
        <v>0</v>
      </c>
      <c r="AI13" s="123">
        <v>0</v>
      </c>
      <c r="AJ13" s="108">
        <v>8</v>
      </c>
      <c r="AK13" s="62">
        <v>0</v>
      </c>
      <c r="AL13" s="109">
        <v>0</v>
      </c>
      <c r="AM13" s="146">
        <v>0</v>
      </c>
      <c r="AN13" s="99">
        <v>0</v>
      </c>
      <c r="AO13" s="126">
        <v>0</v>
      </c>
      <c r="AP13" s="60">
        <v>563</v>
      </c>
      <c r="AQ13" s="137">
        <v>647.3</v>
      </c>
      <c r="AR13" s="10" t="s">
        <v>67</v>
      </c>
      <c r="AT13" s="129">
        <f t="shared" si="0"/>
        <v>21</v>
      </c>
      <c r="AU13" s="28">
        <f t="shared" si="1"/>
        <v>21</v>
      </c>
      <c r="AV13" s="28">
        <f t="shared" si="2"/>
        <v>22</v>
      </c>
      <c r="AW13" s="28">
        <f t="shared" si="3"/>
        <v>21</v>
      </c>
      <c r="AX13" s="81">
        <f t="shared" si="4"/>
        <v>0</v>
      </c>
      <c r="AY13" s="60">
        <f aca="true" t="shared" si="5" ref="AY13:AY37">$AB13</f>
        <v>0</v>
      </c>
      <c r="AZ13" s="87">
        <f aca="true" t="shared" si="6" ref="AZ13:AZ37">$AE13</f>
        <v>0</v>
      </c>
      <c r="BA13" s="151">
        <f aca="true" t="shared" si="7" ref="BA13:BA37">$AH13</f>
        <v>0</v>
      </c>
    </row>
    <row r="14" spans="1:53" ht="12.75" customHeight="1">
      <c r="A14" s="8">
        <v>6</v>
      </c>
      <c r="B14" s="65" t="s">
        <v>40</v>
      </c>
      <c r="C14" s="8" t="s">
        <v>38</v>
      </c>
      <c r="D14" s="8" t="s">
        <v>239</v>
      </c>
      <c r="E14" s="8">
        <v>2.4</v>
      </c>
      <c r="F14" s="31">
        <v>89.51386138613861</v>
      </c>
      <c r="G14" s="8">
        <v>13</v>
      </c>
      <c r="H14" s="74">
        <v>15275</v>
      </c>
      <c r="I14" s="95" t="s">
        <v>95</v>
      </c>
      <c r="J14" s="88">
        <v>3</v>
      </c>
      <c r="K14" s="60">
        <v>1</v>
      </c>
      <c r="L14" s="77">
        <v>0.0008550694444444444</v>
      </c>
      <c r="M14" s="60">
        <v>23</v>
      </c>
      <c r="N14" s="77">
        <v>0.0035980555555555553</v>
      </c>
      <c r="O14" s="60">
        <v>20</v>
      </c>
      <c r="P14" s="77">
        <v>0.0035937268518518514</v>
      </c>
      <c r="Q14" s="60">
        <v>0</v>
      </c>
      <c r="R14" s="77">
        <v>0</v>
      </c>
      <c r="S14" s="60">
        <v>0</v>
      </c>
      <c r="T14" s="77">
        <v>0</v>
      </c>
      <c r="U14" s="62">
        <v>43</v>
      </c>
      <c r="V14" s="136">
        <v>0.007191782407407407</v>
      </c>
      <c r="W14" s="78">
        <v>19.93015433638573</v>
      </c>
      <c r="X14" s="137">
        <v>2</v>
      </c>
      <c r="Y14" s="119">
        <v>4</v>
      </c>
      <c r="Z14" s="32">
        <v>84.3</v>
      </c>
      <c r="AA14" s="75" t="s">
        <v>158</v>
      </c>
      <c r="AB14" s="60">
        <v>0</v>
      </c>
      <c r="AC14" s="123">
        <v>0</v>
      </c>
      <c r="AD14" s="108">
        <v>8</v>
      </c>
      <c r="AE14" s="60">
        <v>0</v>
      </c>
      <c r="AF14" s="123">
        <v>0</v>
      </c>
      <c r="AG14" s="108">
        <v>8</v>
      </c>
      <c r="AH14" s="60">
        <v>0</v>
      </c>
      <c r="AI14" s="123">
        <v>0</v>
      </c>
      <c r="AJ14" s="108">
        <v>8</v>
      </c>
      <c r="AK14" s="62">
        <v>0</v>
      </c>
      <c r="AL14" s="109">
        <v>0</v>
      </c>
      <c r="AM14" s="146">
        <v>0</v>
      </c>
      <c r="AN14" s="99">
        <v>0</v>
      </c>
      <c r="AO14" s="126">
        <v>0</v>
      </c>
      <c r="AP14" s="60">
        <v>538</v>
      </c>
      <c r="AQ14" s="137">
        <v>622.3</v>
      </c>
      <c r="AR14" s="10" t="s">
        <v>67</v>
      </c>
      <c r="AT14" s="129">
        <f t="shared" si="0"/>
        <v>1</v>
      </c>
      <c r="AU14" s="28">
        <f t="shared" si="1"/>
        <v>23</v>
      </c>
      <c r="AV14" s="28">
        <f t="shared" si="2"/>
        <v>20</v>
      </c>
      <c r="AW14" s="28">
        <f t="shared" si="3"/>
        <v>0</v>
      </c>
      <c r="AX14" s="81">
        <f t="shared" si="4"/>
        <v>0</v>
      </c>
      <c r="AY14" s="60">
        <f t="shared" si="5"/>
        <v>0</v>
      </c>
      <c r="AZ14" s="87">
        <f t="shared" si="6"/>
        <v>0</v>
      </c>
      <c r="BA14" s="151">
        <f t="shared" si="7"/>
        <v>0</v>
      </c>
    </row>
    <row r="15" spans="1:53" ht="12.75" customHeight="1">
      <c r="A15" s="8">
        <v>2</v>
      </c>
      <c r="B15" s="65" t="s">
        <v>216</v>
      </c>
      <c r="C15" s="8" t="s">
        <v>238</v>
      </c>
      <c r="D15" s="8" t="s">
        <v>239</v>
      </c>
      <c r="E15" s="8">
        <v>26.995</v>
      </c>
      <c r="F15" s="31">
        <v>77.5</v>
      </c>
      <c r="G15" s="8">
        <v>6</v>
      </c>
      <c r="H15" s="74">
        <v>2340</v>
      </c>
      <c r="I15" s="95" t="s">
        <v>217</v>
      </c>
      <c r="J15" s="88">
        <v>6</v>
      </c>
      <c r="K15" s="60">
        <v>20</v>
      </c>
      <c r="L15" s="77">
        <v>0.0035125231481481483</v>
      </c>
      <c r="M15" s="60">
        <v>20</v>
      </c>
      <c r="N15" s="77">
        <v>0.0036049189814814815</v>
      </c>
      <c r="O15" s="60">
        <v>20</v>
      </c>
      <c r="P15" s="77">
        <v>0.003604085648148148</v>
      </c>
      <c r="Q15" s="60">
        <v>21</v>
      </c>
      <c r="R15" s="77">
        <v>0.0035257060185185183</v>
      </c>
      <c r="S15" s="60">
        <v>0</v>
      </c>
      <c r="T15" s="77">
        <v>0</v>
      </c>
      <c r="U15" s="62">
        <v>41</v>
      </c>
      <c r="V15" s="136">
        <v>0.007038229166666667</v>
      </c>
      <c r="W15" s="78">
        <v>19.417763109210117</v>
      </c>
      <c r="X15" s="137">
        <v>2</v>
      </c>
      <c r="Y15" s="119">
        <v>5</v>
      </c>
      <c r="Z15" s="32">
        <v>80.4</v>
      </c>
      <c r="AA15" s="75" t="s">
        <v>158</v>
      </c>
      <c r="AB15" s="60">
        <v>0</v>
      </c>
      <c r="AC15" s="123">
        <v>0</v>
      </c>
      <c r="AD15" s="108">
        <v>8</v>
      </c>
      <c r="AE15" s="60">
        <v>0</v>
      </c>
      <c r="AF15" s="123">
        <v>0</v>
      </c>
      <c r="AG15" s="108">
        <v>8</v>
      </c>
      <c r="AH15" s="60">
        <v>0</v>
      </c>
      <c r="AI15" s="123">
        <v>0</v>
      </c>
      <c r="AJ15" s="108">
        <v>8</v>
      </c>
      <c r="AK15" s="62">
        <v>0</v>
      </c>
      <c r="AL15" s="109">
        <v>0</v>
      </c>
      <c r="AM15" s="146">
        <v>0</v>
      </c>
      <c r="AN15" s="99">
        <v>0</v>
      </c>
      <c r="AO15" s="126">
        <v>0</v>
      </c>
      <c r="AP15" s="60">
        <v>155</v>
      </c>
      <c r="AQ15" s="137">
        <v>235.4</v>
      </c>
      <c r="AR15" s="10" t="s">
        <v>67</v>
      </c>
      <c r="AT15" s="129">
        <f t="shared" si="0"/>
        <v>20</v>
      </c>
      <c r="AU15" s="28">
        <f t="shared" si="1"/>
        <v>20</v>
      </c>
      <c r="AV15" s="28">
        <f t="shared" si="2"/>
        <v>20</v>
      </c>
      <c r="AW15" s="28">
        <f t="shared" si="3"/>
        <v>21</v>
      </c>
      <c r="AX15" s="81">
        <f t="shared" si="4"/>
        <v>0</v>
      </c>
      <c r="AY15" s="60">
        <f t="shared" si="5"/>
        <v>0</v>
      </c>
      <c r="AZ15" s="87">
        <f t="shared" si="6"/>
        <v>0</v>
      </c>
      <c r="BA15" s="151">
        <f t="shared" si="7"/>
        <v>0</v>
      </c>
    </row>
    <row r="16" spans="1:53" ht="12.75" customHeight="1">
      <c r="A16" s="8">
        <v>8</v>
      </c>
      <c r="B16" s="65" t="s">
        <v>197</v>
      </c>
      <c r="C16" s="8" t="s">
        <v>238</v>
      </c>
      <c r="D16" s="8" t="s">
        <v>239</v>
      </c>
      <c r="E16" s="8">
        <v>2.4</v>
      </c>
      <c r="F16" s="31">
        <v>66.16980198019802</v>
      </c>
      <c r="G16" s="8">
        <v>1</v>
      </c>
      <c r="H16" s="74">
        <v>2378</v>
      </c>
      <c r="I16" s="95" t="s">
        <v>198</v>
      </c>
      <c r="J16" s="88">
        <v>7</v>
      </c>
      <c r="K16" s="60">
        <v>18</v>
      </c>
      <c r="L16" s="77">
        <v>0.0035644328703703706</v>
      </c>
      <c r="M16" s="60">
        <v>16</v>
      </c>
      <c r="N16" s="77">
        <v>0.003662951388888889</v>
      </c>
      <c r="O16" s="60">
        <v>21</v>
      </c>
      <c r="P16" s="77">
        <v>0.003594953703703703</v>
      </c>
      <c r="Q16" s="60">
        <v>17</v>
      </c>
      <c r="R16" s="77">
        <v>0.003488310185185185</v>
      </c>
      <c r="S16" s="60">
        <v>0</v>
      </c>
      <c r="T16" s="77">
        <v>0</v>
      </c>
      <c r="U16" s="62">
        <v>39</v>
      </c>
      <c r="V16" s="136">
        <v>0.007159386574074073</v>
      </c>
      <c r="W16" s="78">
        <v>18.157980248023268</v>
      </c>
      <c r="X16" s="137">
        <v>2</v>
      </c>
      <c r="Y16" s="119">
        <v>6</v>
      </c>
      <c r="Z16" s="32">
        <v>76.5</v>
      </c>
      <c r="AA16" s="75" t="s">
        <v>158</v>
      </c>
      <c r="AB16" s="60">
        <v>0</v>
      </c>
      <c r="AC16" s="123">
        <v>0</v>
      </c>
      <c r="AD16" s="108">
        <v>8</v>
      </c>
      <c r="AE16" s="60">
        <v>0</v>
      </c>
      <c r="AF16" s="123">
        <v>0</v>
      </c>
      <c r="AG16" s="108">
        <v>8</v>
      </c>
      <c r="AH16" s="60">
        <v>0</v>
      </c>
      <c r="AI16" s="123">
        <v>0</v>
      </c>
      <c r="AJ16" s="108">
        <v>8</v>
      </c>
      <c r="AK16" s="62">
        <v>0</v>
      </c>
      <c r="AL16" s="109">
        <v>0</v>
      </c>
      <c r="AM16" s="146">
        <v>0</v>
      </c>
      <c r="AN16" s="99">
        <v>0</v>
      </c>
      <c r="AO16" s="126">
        <v>0</v>
      </c>
      <c r="AP16" s="60">
        <v>265.9</v>
      </c>
      <c r="AQ16" s="137">
        <v>342.4</v>
      </c>
      <c r="AR16" s="10" t="s">
        <v>67</v>
      </c>
      <c r="AT16" s="129">
        <f t="shared" si="0"/>
        <v>18</v>
      </c>
      <c r="AU16" s="28">
        <f t="shared" si="1"/>
        <v>16</v>
      </c>
      <c r="AV16" s="28">
        <f t="shared" si="2"/>
        <v>21</v>
      </c>
      <c r="AW16" s="28">
        <f t="shared" si="3"/>
        <v>17</v>
      </c>
      <c r="AX16" s="81">
        <f t="shared" si="4"/>
        <v>0</v>
      </c>
      <c r="AY16" s="60">
        <f t="shared" si="5"/>
        <v>0</v>
      </c>
      <c r="AZ16" s="87">
        <f t="shared" si="6"/>
        <v>0</v>
      </c>
      <c r="BA16" s="151">
        <f t="shared" si="7"/>
        <v>0</v>
      </c>
    </row>
    <row r="17" spans="1:53" ht="12.75" customHeight="1">
      <c r="A17" s="8">
        <v>7</v>
      </c>
      <c r="B17" s="65" t="s">
        <v>181</v>
      </c>
      <c r="C17" s="8" t="s">
        <v>238</v>
      </c>
      <c r="D17" s="8" t="s">
        <v>239</v>
      </c>
      <c r="E17" s="8">
        <v>2.4</v>
      </c>
      <c r="F17" s="31">
        <v>55.321782178217816</v>
      </c>
      <c r="G17" s="8" t="s">
        <v>224</v>
      </c>
      <c r="H17" s="74">
        <v>16613</v>
      </c>
      <c r="I17" s="95" t="s">
        <v>182</v>
      </c>
      <c r="J17" s="88">
        <v>8</v>
      </c>
      <c r="K17" s="60">
        <v>2</v>
      </c>
      <c r="L17" s="77">
        <v>0.0024187500000000003</v>
      </c>
      <c r="M17" s="60">
        <v>14</v>
      </c>
      <c r="N17" s="77">
        <v>0.0035931134259259254</v>
      </c>
      <c r="O17" s="60">
        <v>15</v>
      </c>
      <c r="P17" s="77">
        <v>0.0035346643518518518</v>
      </c>
      <c r="Q17" s="60">
        <v>15</v>
      </c>
      <c r="R17" s="77">
        <v>0.003601342592592593</v>
      </c>
      <c r="S17" s="60">
        <v>0</v>
      </c>
      <c r="T17" s="77">
        <v>0</v>
      </c>
      <c r="U17" s="62">
        <v>30</v>
      </c>
      <c r="V17" s="136">
        <v>0.0070693287037037035</v>
      </c>
      <c r="W17" s="78">
        <v>14.145614695721935</v>
      </c>
      <c r="X17" s="137">
        <v>3</v>
      </c>
      <c r="Y17" s="119">
        <v>7</v>
      </c>
      <c r="Z17" s="32">
        <v>58.8</v>
      </c>
      <c r="AA17" s="75" t="s">
        <v>158</v>
      </c>
      <c r="AB17" s="60">
        <v>0</v>
      </c>
      <c r="AC17" s="123">
        <v>0</v>
      </c>
      <c r="AD17" s="108">
        <v>8</v>
      </c>
      <c r="AE17" s="60">
        <v>0</v>
      </c>
      <c r="AF17" s="123">
        <v>0</v>
      </c>
      <c r="AG17" s="108">
        <v>8</v>
      </c>
      <c r="AH17" s="60">
        <v>0</v>
      </c>
      <c r="AI17" s="123">
        <v>0</v>
      </c>
      <c r="AJ17" s="108">
        <v>8</v>
      </c>
      <c r="AK17" s="62">
        <v>0</v>
      </c>
      <c r="AL17" s="109">
        <v>0</v>
      </c>
      <c r="AM17" s="146">
        <v>0</v>
      </c>
      <c r="AN17" s="99">
        <v>0</v>
      </c>
      <c r="AO17" s="126">
        <v>0</v>
      </c>
      <c r="AP17" s="60">
        <v>388.4</v>
      </c>
      <c r="AQ17" s="137">
        <v>447.2</v>
      </c>
      <c r="AR17" s="10" t="s">
        <v>67</v>
      </c>
      <c r="AT17" s="129">
        <f t="shared" si="0"/>
        <v>2</v>
      </c>
      <c r="AU17" s="28">
        <f t="shared" si="1"/>
        <v>14</v>
      </c>
      <c r="AV17" s="28">
        <f t="shared" si="2"/>
        <v>15</v>
      </c>
      <c r="AW17" s="28">
        <f t="shared" si="3"/>
        <v>15</v>
      </c>
      <c r="AX17" s="81">
        <f t="shared" si="4"/>
        <v>0</v>
      </c>
      <c r="AY17" s="60">
        <f t="shared" si="5"/>
        <v>0</v>
      </c>
      <c r="AZ17" s="87">
        <f t="shared" si="6"/>
        <v>0</v>
      </c>
      <c r="BA17" s="151">
        <f t="shared" si="7"/>
        <v>0</v>
      </c>
    </row>
    <row r="18" spans="1:53" ht="12.75" customHeight="1">
      <c r="A18" s="8">
        <v>4</v>
      </c>
      <c r="B18" s="65" t="s">
        <v>34</v>
      </c>
      <c r="C18" s="8" t="s">
        <v>238</v>
      </c>
      <c r="D18" s="8" t="s">
        <v>239</v>
      </c>
      <c r="E18" s="8">
        <v>2.4</v>
      </c>
      <c r="F18" s="31">
        <v>77.09653465346535</v>
      </c>
      <c r="G18" s="8">
        <v>11</v>
      </c>
      <c r="H18" s="74">
        <v>3421</v>
      </c>
      <c r="I18" s="95" t="s">
        <v>103</v>
      </c>
      <c r="J18" s="88">
        <v>5</v>
      </c>
      <c r="K18" s="60">
        <v>0</v>
      </c>
      <c r="L18" s="77">
        <v>0</v>
      </c>
      <c r="M18" s="60">
        <v>0</v>
      </c>
      <c r="N18" s="77">
        <v>0</v>
      </c>
      <c r="O18" s="60">
        <v>0</v>
      </c>
      <c r="P18" s="77">
        <v>0</v>
      </c>
      <c r="Q18" s="60">
        <v>0</v>
      </c>
      <c r="R18" s="77">
        <v>0</v>
      </c>
      <c r="S18" s="60">
        <v>0</v>
      </c>
      <c r="T18" s="77">
        <v>0</v>
      </c>
      <c r="U18" s="62">
        <v>0</v>
      </c>
      <c r="V18" s="136">
        <v>0</v>
      </c>
      <c r="W18" s="78">
        <v>0</v>
      </c>
      <c r="X18" s="137" t="s">
        <v>67</v>
      </c>
      <c r="Y18" s="120"/>
      <c r="Z18" s="32">
        <v>0</v>
      </c>
      <c r="AA18" s="75" t="s">
        <v>158</v>
      </c>
      <c r="AB18" s="60">
        <v>0</v>
      </c>
      <c r="AC18" s="123">
        <v>0</v>
      </c>
      <c r="AD18" s="108">
        <v>8</v>
      </c>
      <c r="AE18" s="60">
        <v>0</v>
      </c>
      <c r="AF18" s="123">
        <v>0</v>
      </c>
      <c r="AG18" s="108">
        <v>8</v>
      </c>
      <c r="AH18" s="60">
        <v>0</v>
      </c>
      <c r="AI18" s="123">
        <v>0</v>
      </c>
      <c r="AJ18" s="108">
        <v>8</v>
      </c>
      <c r="AK18" s="62">
        <v>0</v>
      </c>
      <c r="AL18" s="109">
        <v>0</v>
      </c>
      <c r="AM18" s="146">
        <v>0</v>
      </c>
      <c r="AN18" s="99">
        <v>0</v>
      </c>
      <c r="AO18" s="126">
        <v>0</v>
      </c>
      <c r="AP18" s="60">
        <v>464.30000000000007</v>
      </c>
      <c r="AQ18" s="137">
        <v>464.30000000000007</v>
      </c>
      <c r="AR18" s="10" t="s">
        <v>67</v>
      </c>
      <c r="AT18" s="129">
        <f t="shared" si="0"/>
        <v>0</v>
      </c>
      <c r="AU18" s="28">
        <f t="shared" si="1"/>
        <v>0</v>
      </c>
      <c r="AV18" s="28">
        <f t="shared" si="2"/>
        <v>0</v>
      </c>
      <c r="AW18" s="28">
        <f t="shared" si="3"/>
        <v>0</v>
      </c>
      <c r="AX18" s="81">
        <f t="shared" si="4"/>
        <v>0</v>
      </c>
      <c r="AY18" s="60">
        <f t="shared" si="5"/>
        <v>0</v>
      </c>
      <c r="AZ18" s="87">
        <f t="shared" si="6"/>
        <v>0</v>
      </c>
      <c r="BA18" s="151">
        <f t="shared" si="7"/>
        <v>0</v>
      </c>
    </row>
    <row r="19" spans="1:53" ht="12.75" customHeight="1">
      <c r="A19" s="8">
        <v>9</v>
      </c>
      <c r="B19" s="65" t="s">
        <v>67</v>
      </c>
      <c r="C19" s="8" t="s">
        <v>67</v>
      </c>
      <c r="D19" s="8" t="s">
        <v>67</v>
      </c>
      <c r="E19" s="8" t="s">
        <v>67</v>
      </c>
      <c r="F19" s="31" t="s">
        <v>67</v>
      </c>
      <c r="G19" s="8" t="s">
        <v>67</v>
      </c>
      <c r="H19" s="74" t="s">
        <v>67</v>
      </c>
      <c r="I19" s="95" t="s">
        <v>67</v>
      </c>
      <c r="J19" s="88">
        <v>0</v>
      </c>
      <c r="K19" s="60">
        <v>0</v>
      </c>
      <c r="L19" s="77">
        <v>0</v>
      </c>
      <c r="M19" s="60">
        <v>0</v>
      </c>
      <c r="N19" s="77">
        <v>0</v>
      </c>
      <c r="O19" s="60">
        <v>0</v>
      </c>
      <c r="P19" s="77">
        <v>0</v>
      </c>
      <c r="Q19" s="60">
        <v>0</v>
      </c>
      <c r="R19" s="77">
        <v>0</v>
      </c>
      <c r="S19" s="60">
        <v>0</v>
      </c>
      <c r="T19" s="77">
        <v>0</v>
      </c>
      <c r="U19" s="62">
        <v>0</v>
      </c>
      <c r="V19" s="136">
        <v>0</v>
      </c>
      <c r="W19" s="78">
        <v>0</v>
      </c>
      <c r="X19" s="137" t="s">
        <v>67</v>
      </c>
      <c r="Y19" s="120"/>
      <c r="Z19" s="32">
        <v>0</v>
      </c>
      <c r="AA19" s="75" t="s">
        <v>159</v>
      </c>
      <c r="AB19" s="60">
        <v>0</v>
      </c>
      <c r="AC19" s="123">
        <v>0</v>
      </c>
      <c r="AD19" s="100">
        <v>16</v>
      </c>
      <c r="AE19" s="60">
        <v>0</v>
      </c>
      <c r="AF19" s="123">
        <v>0</v>
      </c>
      <c r="AG19" s="100">
        <v>16</v>
      </c>
      <c r="AH19" s="60">
        <v>0</v>
      </c>
      <c r="AI19" s="123">
        <v>0</v>
      </c>
      <c r="AJ19" s="100">
        <v>16</v>
      </c>
      <c r="AK19" s="62">
        <v>0</v>
      </c>
      <c r="AL19" s="109">
        <v>0</v>
      </c>
      <c r="AM19" s="146">
        <v>0</v>
      </c>
      <c r="AN19" s="99">
        <v>0</v>
      </c>
      <c r="AO19" s="126">
        <v>0</v>
      </c>
      <c r="AP19" s="60">
        <v>0</v>
      </c>
      <c r="AQ19" s="137">
        <v>0</v>
      </c>
      <c r="AR19" s="10" t="s">
        <v>67</v>
      </c>
      <c r="AT19" s="129">
        <f t="shared" si="0"/>
        <v>0</v>
      </c>
      <c r="AU19" s="28">
        <f t="shared" si="1"/>
        <v>0</v>
      </c>
      <c r="AV19" s="28">
        <f t="shared" si="2"/>
        <v>0</v>
      </c>
      <c r="AW19" s="28">
        <f t="shared" si="3"/>
        <v>0</v>
      </c>
      <c r="AX19" s="81">
        <f t="shared" si="4"/>
        <v>0</v>
      </c>
      <c r="AY19" s="60">
        <f t="shared" si="5"/>
        <v>0</v>
      </c>
      <c r="AZ19" s="87">
        <f t="shared" si="6"/>
        <v>0</v>
      </c>
      <c r="BA19" s="151">
        <f t="shared" si="7"/>
        <v>0</v>
      </c>
    </row>
    <row r="20" spans="1:53" ht="12.75" customHeight="1" hidden="1">
      <c r="A20" s="8">
        <v>10</v>
      </c>
      <c r="B20" s="65" t="s">
        <v>67</v>
      </c>
      <c r="C20" s="8" t="s">
        <v>67</v>
      </c>
      <c r="D20" s="8" t="s">
        <v>67</v>
      </c>
      <c r="E20" s="8" t="s">
        <v>67</v>
      </c>
      <c r="F20" s="31" t="s">
        <v>67</v>
      </c>
      <c r="G20" s="8" t="s">
        <v>67</v>
      </c>
      <c r="H20" s="74" t="s">
        <v>67</v>
      </c>
      <c r="I20" s="95" t="s">
        <v>67</v>
      </c>
      <c r="J20" s="88">
        <v>0</v>
      </c>
      <c r="K20" s="60">
        <v>0</v>
      </c>
      <c r="L20" s="77">
        <v>0</v>
      </c>
      <c r="M20" s="60">
        <v>0</v>
      </c>
      <c r="N20" s="77">
        <v>0</v>
      </c>
      <c r="O20" s="60">
        <v>0</v>
      </c>
      <c r="P20" s="77">
        <v>0</v>
      </c>
      <c r="Q20" s="60">
        <v>0</v>
      </c>
      <c r="R20" s="77">
        <v>0</v>
      </c>
      <c r="S20" s="60">
        <v>0</v>
      </c>
      <c r="T20" s="77">
        <v>0</v>
      </c>
      <c r="U20" s="62">
        <v>0</v>
      </c>
      <c r="V20" s="136">
        <v>0</v>
      </c>
      <c r="W20" s="78">
        <v>0</v>
      </c>
      <c r="X20" s="137" t="s">
        <v>67</v>
      </c>
      <c r="Y20" s="120"/>
      <c r="Z20" s="32">
        <v>0</v>
      </c>
      <c r="AA20" s="75" t="s">
        <v>159</v>
      </c>
      <c r="AB20" s="60">
        <v>0</v>
      </c>
      <c r="AC20" s="123">
        <v>0</v>
      </c>
      <c r="AD20" s="100">
        <v>16</v>
      </c>
      <c r="AE20" s="60">
        <v>0</v>
      </c>
      <c r="AF20" s="123">
        <v>0</v>
      </c>
      <c r="AG20" s="100">
        <v>16</v>
      </c>
      <c r="AH20" s="60">
        <v>0</v>
      </c>
      <c r="AI20" s="123">
        <v>0</v>
      </c>
      <c r="AJ20" s="100">
        <v>16</v>
      </c>
      <c r="AK20" s="62">
        <v>0</v>
      </c>
      <c r="AL20" s="109">
        <v>0</v>
      </c>
      <c r="AM20" s="146">
        <v>0</v>
      </c>
      <c r="AN20" s="99">
        <v>0</v>
      </c>
      <c r="AO20" s="126">
        <v>0</v>
      </c>
      <c r="AP20" s="60">
        <v>0</v>
      </c>
      <c r="AQ20" s="137">
        <v>0</v>
      </c>
      <c r="AR20" s="10" t="s">
        <v>67</v>
      </c>
      <c r="AT20" s="129">
        <f t="shared" si="0"/>
        <v>0</v>
      </c>
      <c r="AU20" s="28">
        <f t="shared" si="1"/>
        <v>0</v>
      </c>
      <c r="AV20" s="28">
        <f t="shared" si="2"/>
        <v>0</v>
      </c>
      <c r="AW20" s="28">
        <f t="shared" si="3"/>
        <v>0</v>
      </c>
      <c r="AX20" s="81">
        <f t="shared" si="4"/>
        <v>0</v>
      </c>
      <c r="AY20" s="60">
        <f t="shared" si="5"/>
        <v>0</v>
      </c>
      <c r="AZ20" s="87">
        <f t="shared" si="6"/>
        <v>0</v>
      </c>
      <c r="BA20" s="151">
        <f t="shared" si="7"/>
        <v>0</v>
      </c>
    </row>
    <row r="21" spans="1:53" ht="12.75" customHeight="1" hidden="1">
      <c r="A21" s="8">
        <v>11</v>
      </c>
      <c r="B21" s="65" t="s">
        <v>67</v>
      </c>
      <c r="C21" s="8" t="s">
        <v>67</v>
      </c>
      <c r="D21" s="8" t="s">
        <v>67</v>
      </c>
      <c r="E21" s="8" t="s">
        <v>67</v>
      </c>
      <c r="F21" s="31" t="s">
        <v>67</v>
      </c>
      <c r="G21" s="8" t="s">
        <v>67</v>
      </c>
      <c r="H21" s="74" t="s">
        <v>67</v>
      </c>
      <c r="I21" s="95" t="s">
        <v>67</v>
      </c>
      <c r="J21" s="88"/>
      <c r="K21" s="60">
        <v>0</v>
      </c>
      <c r="L21" s="77">
        <v>0</v>
      </c>
      <c r="M21" s="60">
        <v>0</v>
      </c>
      <c r="N21" s="77">
        <v>0</v>
      </c>
      <c r="O21" s="60">
        <v>0</v>
      </c>
      <c r="P21" s="77">
        <v>0</v>
      </c>
      <c r="Q21" s="60">
        <v>0</v>
      </c>
      <c r="R21" s="77">
        <v>0</v>
      </c>
      <c r="S21" s="60">
        <v>0</v>
      </c>
      <c r="T21" s="77">
        <v>0</v>
      </c>
      <c r="U21" s="62">
        <v>0</v>
      </c>
      <c r="V21" s="136">
        <v>0</v>
      </c>
      <c r="W21" s="78">
        <v>0</v>
      </c>
      <c r="X21" s="137" t="s">
        <v>67</v>
      </c>
      <c r="Y21" s="120"/>
      <c r="Z21" s="32">
        <v>0</v>
      </c>
      <c r="AA21" s="75" t="s">
        <v>159</v>
      </c>
      <c r="AB21" s="60">
        <v>0</v>
      </c>
      <c r="AC21" s="123">
        <v>0</v>
      </c>
      <c r="AD21" s="100">
        <v>16</v>
      </c>
      <c r="AE21" s="60">
        <v>0</v>
      </c>
      <c r="AF21" s="123">
        <v>0</v>
      </c>
      <c r="AG21" s="100">
        <v>16</v>
      </c>
      <c r="AH21" s="60">
        <v>0</v>
      </c>
      <c r="AI21" s="123">
        <v>0</v>
      </c>
      <c r="AJ21" s="100">
        <v>16</v>
      </c>
      <c r="AK21" s="62">
        <v>0</v>
      </c>
      <c r="AL21" s="109">
        <v>0</v>
      </c>
      <c r="AM21" s="146">
        <v>0</v>
      </c>
      <c r="AN21" s="99">
        <v>0</v>
      </c>
      <c r="AO21" s="126">
        <v>0</v>
      </c>
      <c r="AP21" s="60">
        <v>0</v>
      </c>
      <c r="AQ21" s="137">
        <v>0</v>
      </c>
      <c r="AR21" s="10" t="s">
        <v>67</v>
      </c>
      <c r="AT21" s="129">
        <f t="shared" si="0"/>
        <v>0</v>
      </c>
      <c r="AU21" s="28">
        <f t="shared" si="1"/>
        <v>0</v>
      </c>
      <c r="AV21" s="28">
        <f t="shared" si="2"/>
        <v>0</v>
      </c>
      <c r="AW21" s="28">
        <f t="shared" si="3"/>
        <v>0</v>
      </c>
      <c r="AX21" s="81">
        <f t="shared" si="4"/>
        <v>0</v>
      </c>
      <c r="AY21" s="60">
        <f t="shared" si="5"/>
        <v>0</v>
      </c>
      <c r="AZ21" s="87">
        <f t="shared" si="6"/>
        <v>0</v>
      </c>
      <c r="BA21" s="151">
        <f t="shared" si="7"/>
        <v>0</v>
      </c>
    </row>
    <row r="22" spans="1:53" ht="12.75" customHeight="1" hidden="1">
      <c r="A22" s="8">
        <v>12</v>
      </c>
      <c r="B22" s="65" t="s">
        <v>67</v>
      </c>
      <c r="C22" s="8" t="s">
        <v>67</v>
      </c>
      <c r="D22" s="8" t="s">
        <v>67</v>
      </c>
      <c r="E22" s="8" t="s">
        <v>67</v>
      </c>
      <c r="F22" s="31" t="s">
        <v>67</v>
      </c>
      <c r="G22" s="8" t="s">
        <v>67</v>
      </c>
      <c r="H22" s="74" t="s">
        <v>67</v>
      </c>
      <c r="I22" s="95" t="s">
        <v>67</v>
      </c>
      <c r="J22" s="88"/>
      <c r="K22" s="60">
        <v>0</v>
      </c>
      <c r="L22" s="77">
        <v>0</v>
      </c>
      <c r="M22" s="60">
        <v>0</v>
      </c>
      <c r="N22" s="77">
        <v>0</v>
      </c>
      <c r="O22" s="60">
        <v>0</v>
      </c>
      <c r="P22" s="77">
        <v>0</v>
      </c>
      <c r="Q22" s="60">
        <v>0</v>
      </c>
      <c r="R22" s="77">
        <v>0</v>
      </c>
      <c r="S22" s="60">
        <v>0</v>
      </c>
      <c r="T22" s="77">
        <v>0</v>
      </c>
      <c r="U22" s="62">
        <v>0</v>
      </c>
      <c r="V22" s="136">
        <v>0</v>
      </c>
      <c r="W22" s="78">
        <v>0</v>
      </c>
      <c r="X22" s="137" t="s">
        <v>67</v>
      </c>
      <c r="Y22" s="120"/>
      <c r="Z22" s="32">
        <v>0</v>
      </c>
      <c r="AA22" s="75" t="s">
        <v>159</v>
      </c>
      <c r="AB22" s="60">
        <v>0</v>
      </c>
      <c r="AC22" s="123">
        <v>0</v>
      </c>
      <c r="AD22" s="100">
        <v>16</v>
      </c>
      <c r="AE22" s="60">
        <v>0</v>
      </c>
      <c r="AF22" s="123">
        <v>0</v>
      </c>
      <c r="AG22" s="100">
        <v>16</v>
      </c>
      <c r="AH22" s="60">
        <v>0</v>
      </c>
      <c r="AI22" s="123">
        <v>0</v>
      </c>
      <c r="AJ22" s="100">
        <v>16</v>
      </c>
      <c r="AK22" s="62">
        <v>0</v>
      </c>
      <c r="AL22" s="109">
        <v>0</v>
      </c>
      <c r="AM22" s="146">
        <v>0</v>
      </c>
      <c r="AN22" s="99">
        <v>0</v>
      </c>
      <c r="AO22" s="126">
        <v>0</v>
      </c>
      <c r="AP22" s="60">
        <v>0</v>
      </c>
      <c r="AQ22" s="137">
        <v>0</v>
      </c>
      <c r="AR22" s="10" t="s">
        <v>67</v>
      </c>
      <c r="AT22" s="129">
        <f t="shared" si="0"/>
        <v>0</v>
      </c>
      <c r="AU22" s="28">
        <f t="shared" si="1"/>
        <v>0</v>
      </c>
      <c r="AV22" s="28">
        <f t="shared" si="2"/>
        <v>0</v>
      </c>
      <c r="AW22" s="28">
        <f t="shared" si="3"/>
        <v>0</v>
      </c>
      <c r="AX22" s="81">
        <f t="shared" si="4"/>
        <v>0</v>
      </c>
      <c r="AY22" s="60">
        <f t="shared" si="5"/>
        <v>0</v>
      </c>
      <c r="AZ22" s="87">
        <f t="shared" si="6"/>
        <v>0</v>
      </c>
      <c r="BA22" s="151">
        <f t="shared" si="7"/>
        <v>0</v>
      </c>
    </row>
    <row r="23" spans="1:53" ht="12.75" customHeight="1" hidden="1">
      <c r="A23" s="8">
        <v>13</v>
      </c>
      <c r="B23" s="65" t="s">
        <v>67</v>
      </c>
      <c r="C23" s="8" t="s">
        <v>67</v>
      </c>
      <c r="D23" s="8" t="s">
        <v>67</v>
      </c>
      <c r="E23" s="8" t="s">
        <v>67</v>
      </c>
      <c r="F23" s="31" t="s">
        <v>67</v>
      </c>
      <c r="G23" s="8" t="s">
        <v>67</v>
      </c>
      <c r="H23" s="74" t="s">
        <v>67</v>
      </c>
      <c r="I23" s="95" t="s">
        <v>67</v>
      </c>
      <c r="J23" s="88"/>
      <c r="K23" s="60">
        <v>0</v>
      </c>
      <c r="L23" s="77">
        <v>0</v>
      </c>
      <c r="M23" s="60">
        <v>0</v>
      </c>
      <c r="N23" s="77">
        <v>0</v>
      </c>
      <c r="O23" s="60">
        <v>0</v>
      </c>
      <c r="P23" s="77">
        <v>0</v>
      </c>
      <c r="Q23" s="60">
        <v>0</v>
      </c>
      <c r="R23" s="77">
        <v>0</v>
      </c>
      <c r="S23" s="60">
        <v>0</v>
      </c>
      <c r="T23" s="77">
        <v>0</v>
      </c>
      <c r="U23" s="62">
        <v>0</v>
      </c>
      <c r="V23" s="136">
        <v>0</v>
      </c>
      <c r="W23" s="78">
        <v>0</v>
      </c>
      <c r="X23" s="137" t="s">
        <v>67</v>
      </c>
      <c r="Y23" s="120"/>
      <c r="Z23" s="32">
        <v>0</v>
      </c>
      <c r="AA23" s="75" t="s">
        <v>159</v>
      </c>
      <c r="AB23" s="60">
        <v>0</v>
      </c>
      <c r="AC23" s="123">
        <v>0</v>
      </c>
      <c r="AD23" s="100">
        <v>16</v>
      </c>
      <c r="AE23" s="60">
        <v>0</v>
      </c>
      <c r="AF23" s="123">
        <v>0</v>
      </c>
      <c r="AG23" s="100">
        <v>16</v>
      </c>
      <c r="AH23" s="60">
        <v>0</v>
      </c>
      <c r="AI23" s="123">
        <v>0</v>
      </c>
      <c r="AJ23" s="100">
        <v>16</v>
      </c>
      <c r="AK23" s="62">
        <v>0</v>
      </c>
      <c r="AL23" s="109">
        <v>0</v>
      </c>
      <c r="AM23" s="146">
        <v>0</v>
      </c>
      <c r="AN23" s="99">
        <v>0</v>
      </c>
      <c r="AO23" s="126">
        <v>0</v>
      </c>
      <c r="AP23" s="60">
        <v>0</v>
      </c>
      <c r="AQ23" s="137">
        <v>0</v>
      </c>
      <c r="AR23" s="10" t="s">
        <v>67</v>
      </c>
      <c r="AT23" s="129">
        <f t="shared" si="0"/>
        <v>0</v>
      </c>
      <c r="AU23" s="28">
        <f t="shared" si="1"/>
        <v>0</v>
      </c>
      <c r="AV23" s="28">
        <f t="shared" si="2"/>
        <v>0</v>
      </c>
      <c r="AW23" s="28">
        <f t="shared" si="3"/>
        <v>0</v>
      </c>
      <c r="AX23" s="81">
        <f t="shared" si="4"/>
        <v>0</v>
      </c>
      <c r="AY23" s="60">
        <f t="shared" si="5"/>
        <v>0</v>
      </c>
      <c r="AZ23" s="87">
        <f t="shared" si="6"/>
        <v>0</v>
      </c>
      <c r="BA23" s="151">
        <f t="shared" si="7"/>
        <v>0</v>
      </c>
    </row>
    <row r="24" spans="1:53" ht="12.75" customHeight="1" hidden="1">
      <c r="A24" s="8">
        <v>14</v>
      </c>
      <c r="B24" s="65" t="s">
        <v>67</v>
      </c>
      <c r="C24" s="8" t="s">
        <v>67</v>
      </c>
      <c r="D24" s="8" t="s">
        <v>67</v>
      </c>
      <c r="E24" s="8" t="s">
        <v>67</v>
      </c>
      <c r="F24" s="31" t="s">
        <v>67</v>
      </c>
      <c r="G24" s="8" t="s">
        <v>67</v>
      </c>
      <c r="H24" s="74" t="s">
        <v>67</v>
      </c>
      <c r="I24" s="95" t="s">
        <v>67</v>
      </c>
      <c r="J24" s="88"/>
      <c r="K24" s="60">
        <v>0</v>
      </c>
      <c r="L24" s="77">
        <v>0</v>
      </c>
      <c r="M24" s="60">
        <v>0</v>
      </c>
      <c r="N24" s="77">
        <v>0</v>
      </c>
      <c r="O24" s="60">
        <v>0</v>
      </c>
      <c r="P24" s="77">
        <v>0</v>
      </c>
      <c r="Q24" s="60">
        <v>0</v>
      </c>
      <c r="R24" s="77">
        <v>0</v>
      </c>
      <c r="S24" s="60">
        <v>0</v>
      </c>
      <c r="T24" s="77">
        <v>0</v>
      </c>
      <c r="U24" s="62">
        <v>0</v>
      </c>
      <c r="V24" s="136">
        <v>0</v>
      </c>
      <c r="W24" s="78">
        <v>0</v>
      </c>
      <c r="X24" s="137" t="s">
        <v>67</v>
      </c>
      <c r="Y24" s="120"/>
      <c r="Z24" s="32">
        <v>0</v>
      </c>
      <c r="AA24" s="75" t="s">
        <v>159</v>
      </c>
      <c r="AB24" s="60">
        <v>0</v>
      </c>
      <c r="AC24" s="123">
        <v>0</v>
      </c>
      <c r="AD24" s="100">
        <v>16</v>
      </c>
      <c r="AE24" s="60">
        <v>0</v>
      </c>
      <c r="AF24" s="123">
        <v>0</v>
      </c>
      <c r="AG24" s="100">
        <v>16</v>
      </c>
      <c r="AH24" s="60">
        <v>0</v>
      </c>
      <c r="AI24" s="123">
        <v>0</v>
      </c>
      <c r="AJ24" s="100">
        <v>16</v>
      </c>
      <c r="AK24" s="62">
        <v>0</v>
      </c>
      <c r="AL24" s="109">
        <v>0</v>
      </c>
      <c r="AM24" s="146">
        <v>0</v>
      </c>
      <c r="AN24" s="99">
        <v>0</v>
      </c>
      <c r="AO24" s="126">
        <v>0</v>
      </c>
      <c r="AP24" s="60">
        <v>0</v>
      </c>
      <c r="AQ24" s="137">
        <v>0</v>
      </c>
      <c r="AR24" s="10" t="s">
        <v>67</v>
      </c>
      <c r="AT24" s="129">
        <f t="shared" si="0"/>
        <v>0</v>
      </c>
      <c r="AU24" s="28">
        <f t="shared" si="1"/>
        <v>0</v>
      </c>
      <c r="AV24" s="28">
        <f t="shared" si="2"/>
        <v>0</v>
      </c>
      <c r="AW24" s="28">
        <f t="shared" si="3"/>
        <v>0</v>
      </c>
      <c r="AX24" s="81">
        <f t="shared" si="4"/>
        <v>0</v>
      </c>
      <c r="AY24" s="60">
        <f t="shared" si="5"/>
        <v>0</v>
      </c>
      <c r="AZ24" s="87">
        <f t="shared" si="6"/>
        <v>0</v>
      </c>
      <c r="BA24" s="151">
        <f t="shared" si="7"/>
        <v>0</v>
      </c>
    </row>
    <row r="25" spans="1:53" ht="12.75" customHeight="1" hidden="1">
      <c r="A25" s="8">
        <v>15</v>
      </c>
      <c r="B25" s="65" t="s">
        <v>67</v>
      </c>
      <c r="C25" s="8" t="s">
        <v>67</v>
      </c>
      <c r="D25" s="8" t="s">
        <v>67</v>
      </c>
      <c r="E25" s="8" t="s">
        <v>67</v>
      </c>
      <c r="F25" s="31" t="s">
        <v>67</v>
      </c>
      <c r="G25" s="8" t="s">
        <v>67</v>
      </c>
      <c r="H25" s="74" t="s">
        <v>67</v>
      </c>
      <c r="I25" s="95" t="s">
        <v>67</v>
      </c>
      <c r="J25" s="88"/>
      <c r="K25" s="60">
        <v>0</v>
      </c>
      <c r="L25" s="77">
        <v>0</v>
      </c>
      <c r="M25" s="60">
        <v>0</v>
      </c>
      <c r="N25" s="77">
        <v>0</v>
      </c>
      <c r="O25" s="60">
        <v>0</v>
      </c>
      <c r="P25" s="77">
        <v>0</v>
      </c>
      <c r="Q25" s="60">
        <v>0</v>
      </c>
      <c r="R25" s="77">
        <v>0</v>
      </c>
      <c r="S25" s="60">
        <v>0</v>
      </c>
      <c r="T25" s="77">
        <v>0</v>
      </c>
      <c r="U25" s="62">
        <v>0</v>
      </c>
      <c r="V25" s="136">
        <v>0</v>
      </c>
      <c r="W25" s="78">
        <v>0</v>
      </c>
      <c r="X25" s="137" t="s">
        <v>67</v>
      </c>
      <c r="Y25" s="120"/>
      <c r="Z25" s="32">
        <v>0</v>
      </c>
      <c r="AA25" s="75" t="s">
        <v>159</v>
      </c>
      <c r="AB25" s="60">
        <v>0</v>
      </c>
      <c r="AC25" s="123">
        <v>0</v>
      </c>
      <c r="AD25" s="100">
        <v>16</v>
      </c>
      <c r="AE25" s="60">
        <v>0</v>
      </c>
      <c r="AF25" s="123">
        <v>0</v>
      </c>
      <c r="AG25" s="100">
        <v>16</v>
      </c>
      <c r="AH25" s="60">
        <v>0</v>
      </c>
      <c r="AI25" s="123">
        <v>0</v>
      </c>
      <c r="AJ25" s="100">
        <v>16</v>
      </c>
      <c r="AK25" s="62">
        <v>0</v>
      </c>
      <c r="AL25" s="109">
        <v>0</v>
      </c>
      <c r="AM25" s="146">
        <v>0</v>
      </c>
      <c r="AN25" s="99">
        <v>0</v>
      </c>
      <c r="AO25" s="126">
        <v>0</v>
      </c>
      <c r="AP25" s="60">
        <v>0</v>
      </c>
      <c r="AQ25" s="137">
        <v>0</v>
      </c>
      <c r="AR25" s="10" t="s">
        <v>67</v>
      </c>
      <c r="AT25" s="129">
        <f t="shared" si="0"/>
        <v>0</v>
      </c>
      <c r="AU25" s="28">
        <f t="shared" si="1"/>
        <v>0</v>
      </c>
      <c r="AV25" s="28">
        <f t="shared" si="2"/>
        <v>0</v>
      </c>
      <c r="AW25" s="28">
        <f t="shared" si="3"/>
        <v>0</v>
      </c>
      <c r="AX25" s="81">
        <f t="shared" si="4"/>
        <v>0</v>
      </c>
      <c r="AY25" s="60">
        <f t="shared" si="5"/>
        <v>0</v>
      </c>
      <c r="AZ25" s="87">
        <f t="shared" si="6"/>
        <v>0</v>
      </c>
      <c r="BA25" s="151">
        <f t="shared" si="7"/>
        <v>0</v>
      </c>
    </row>
    <row r="26" spans="1:53" ht="12.75" customHeight="1" hidden="1">
      <c r="A26" s="8">
        <v>16</v>
      </c>
      <c r="B26" s="65" t="s">
        <v>67</v>
      </c>
      <c r="C26" s="8" t="s">
        <v>67</v>
      </c>
      <c r="D26" s="8" t="s">
        <v>67</v>
      </c>
      <c r="E26" s="8" t="s">
        <v>67</v>
      </c>
      <c r="F26" s="31" t="s">
        <v>67</v>
      </c>
      <c r="G26" s="8" t="s">
        <v>67</v>
      </c>
      <c r="H26" s="74" t="s">
        <v>67</v>
      </c>
      <c r="I26" s="95" t="s">
        <v>67</v>
      </c>
      <c r="J26" s="88"/>
      <c r="K26" s="60">
        <v>0</v>
      </c>
      <c r="L26" s="77">
        <v>0</v>
      </c>
      <c r="M26" s="60">
        <v>0</v>
      </c>
      <c r="N26" s="77">
        <v>0</v>
      </c>
      <c r="O26" s="60">
        <v>0</v>
      </c>
      <c r="P26" s="77">
        <v>0</v>
      </c>
      <c r="Q26" s="60">
        <v>0</v>
      </c>
      <c r="R26" s="77">
        <v>0</v>
      </c>
      <c r="S26" s="60">
        <v>0</v>
      </c>
      <c r="T26" s="77">
        <v>0</v>
      </c>
      <c r="U26" s="62">
        <v>0</v>
      </c>
      <c r="V26" s="136">
        <v>0</v>
      </c>
      <c r="W26" s="78">
        <v>0</v>
      </c>
      <c r="X26" s="137" t="s">
        <v>67</v>
      </c>
      <c r="Y26" s="120"/>
      <c r="Z26" s="32">
        <v>0</v>
      </c>
      <c r="AA26" s="75" t="s">
        <v>159</v>
      </c>
      <c r="AB26" s="60">
        <v>0</v>
      </c>
      <c r="AC26" s="123">
        <v>0</v>
      </c>
      <c r="AD26" s="100">
        <v>16</v>
      </c>
      <c r="AE26" s="60">
        <v>0</v>
      </c>
      <c r="AF26" s="123">
        <v>0</v>
      </c>
      <c r="AG26" s="100">
        <v>16</v>
      </c>
      <c r="AH26" s="60">
        <v>0</v>
      </c>
      <c r="AI26" s="123">
        <v>0</v>
      </c>
      <c r="AJ26" s="100">
        <v>16</v>
      </c>
      <c r="AK26" s="62">
        <v>0</v>
      </c>
      <c r="AL26" s="109">
        <v>0</v>
      </c>
      <c r="AM26" s="146">
        <v>0</v>
      </c>
      <c r="AN26" s="99">
        <v>0</v>
      </c>
      <c r="AO26" s="126">
        <v>0</v>
      </c>
      <c r="AP26" s="60">
        <v>0</v>
      </c>
      <c r="AQ26" s="137">
        <v>0</v>
      </c>
      <c r="AR26" s="10" t="s">
        <v>67</v>
      </c>
      <c r="AT26" s="129">
        <f t="shared" si="0"/>
        <v>0</v>
      </c>
      <c r="AU26" s="28">
        <f t="shared" si="1"/>
        <v>0</v>
      </c>
      <c r="AV26" s="28">
        <f t="shared" si="2"/>
        <v>0</v>
      </c>
      <c r="AW26" s="28">
        <f t="shared" si="3"/>
        <v>0</v>
      </c>
      <c r="AX26" s="81">
        <f t="shared" si="4"/>
        <v>0</v>
      </c>
      <c r="AY26" s="60">
        <f t="shared" si="5"/>
        <v>0</v>
      </c>
      <c r="AZ26" s="87">
        <f t="shared" si="6"/>
        <v>0</v>
      </c>
      <c r="BA26" s="151">
        <f t="shared" si="7"/>
        <v>0</v>
      </c>
    </row>
    <row r="27" spans="1:53" ht="12.75" customHeight="1" hidden="1">
      <c r="A27" s="8">
        <v>17</v>
      </c>
      <c r="B27" s="65" t="s">
        <v>67</v>
      </c>
      <c r="C27" s="8" t="s">
        <v>67</v>
      </c>
      <c r="D27" s="8" t="s">
        <v>67</v>
      </c>
      <c r="E27" s="8" t="s">
        <v>67</v>
      </c>
      <c r="F27" s="31" t="s">
        <v>67</v>
      </c>
      <c r="G27" s="8" t="s">
        <v>67</v>
      </c>
      <c r="H27" s="74" t="s">
        <v>67</v>
      </c>
      <c r="I27" s="95" t="s">
        <v>67</v>
      </c>
      <c r="J27" s="88"/>
      <c r="K27" s="60">
        <v>0</v>
      </c>
      <c r="L27" s="77">
        <v>0</v>
      </c>
      <c r="M27" s="60">
        <v>0</v>
      </c>
      <c r="N27" s="77">
        <v>0</v>
      </c>
      <c r="O27" s="60">
        <v>0</v>
      </c>
      <c r="P27" s="77">
        <v>0</v>
      </c>
      <c r="Q27" s="60">
        <v>0</v>
      </c>
      <c r="R27" s="77">
        <v>0</v>
      </c>
      <c r="S27" s="60">
        <v>0</v>
      </c>
      <c r="T27" s="77">
        <v>0</v>
      </c>
      <c r="U27" s="62">
        <v>0</v>
      </c>
      <c r="V27" s="136">
        <v>0</v>
      </c>
      <c r="W27" s="78">
        <v>0</v>
      </c>
      <c r="X27" s="137" t="s">
        <v>67</v>
      </c>
      <c r="Y27" s="120"/>
      <c r="Z27" s="32">
        <v>0</v>
      </c>
      <c r="AA27" s="75" t="s">
        <v>160</v>
      </c>
      <c r="AB27" s="60">
        <v>0</v>
      </c>
      <c r="AC27" s="123">
        <v>0</v>
      </c>
      <c r="AD27" s="100">
        <v>24</v>
      </c>
      <c r="AE27" s="60">
        <v>0</v>
      </c>
      <c r="AF27" s="123">
        <v>0</v>
      </c>
      <c r="AG27" s="100">
        <v>24</v>
      </c>
      <c r="AH27" s="60">
        <v>0</v>
      </c>
      <c r="AI27" s="123">
        <v>0</v>
      </c>
      <c r="AJ27" s="100">
        <v>24</v>
      </c>
      <c r="AK27" s="62">
        <v>0</v>
      </c>
      <c r="AL27" s="109">
        <v>0</v>
      </c>
      <c r="AM27" s="146">
        <v>0</v>
      </c>
      <c r="AN27" s="99">
        <v>0</v>
      </c>
      <c r="AO27" s="126">
        <v>0</v>
      </c>
      <c r="AP27" s="60">
        <v>0</v>
      </c>
      <c r="AQ27" s="137">
        <v>0</v>
      </c>
      <c r="AR27" s="10" t="s">
        <v>67</v>
      </c>
      <c r="AT27" s="129">
        <f t="shared" si="0"/>
        <v>0</v>
      </c>
      <c r="AU27" s="28">
        <f t="shared" si="1"/>
        <v>0</v>
      </c>
      <c r="AV27" s="28">
        <f t="shared" si="2"/>
        <v>0</v>
      </c>
      <c r="AW27" s="28">
        <f t="shared" si="3"/>
        <v>0</v>
      </c>
      <c r="AX27" s="81">
        <f t="shared" si="4"/>
        <v>0</v>
      </c>
      <c r="AY27" s="60">
        <f t="shared" si="5"/>
        <v>0</v>
      </c>
      <c r="AZ27" s="87">
        <f t="shared" si="6"/>
        <v>0</v>
      </c>
      <c r="BA27" s="151">
        <f t="shared" si="7"/>
        <v>0</v>
      </c>
    </row>
    <row r="28" spans="1:53" ht="12.75" customHeight="1" hidden="1">
      <c r="A28" s="8">
        <v>18</v>
      </c>
      <c r="B28" s="65" t="s">
        <v>67</v>
      </c>
      <c r="C28" s="8" t="s">
        <v>67</v>
      </c>
      <c r="D28" s="8" t="s">
        <v>67</v>
      </c>
      <c r="E28" s="8" t="s">
        <v>67</v>
      </c>
      <c r="F28" s="31" t="s">
        <v>67</v>
      </c>
      <c r="G28" s="8" t="s">
        <v>67</v>
      </c>
      <c r="H28" s="74" t="s">
        <v>67</v>
      </c>
      <c r="I28" s="95" t="s">
        <v>67</v>
      </c>
      <c r="J28" s="88"/>
      <c r="K28" s="60">
        <v>0</v>
      </c>
      <c r="L28" s="77">
        <v>0</v>
      </c>
      <c r="M28" s="60">
        <v>0</v>
      </c>
      <c r="N28" s="77">
        <v>0</v>
      </c>
      <c r="O28" s="60">
        <v>0</v>
      </c>
      <c r="P28" s="77">
        <v>0</v>
      </c>
      <c r="Q28" s="60">
        <v>0</v>
      </c>
      <c r="R28" s="77">
        <v>0</v>
      </c>
      <c r="S28" s="60">
        <v>0</v>
      </c>
      <c r="T28" s="77">
        <v>0</v>
      </c>
      <c r="U28" s="62">
        <v>0</v>
      </c>
      <c r="V28" s="136">
        <v>0</v>
      </c>
      <c r="W28" s="78">
        <v>0</v>
      </c>
      <c r="X28" s="137" t="s">
        <v>67</v>
      </c>
      <c r="Y28" s="120"/>
      <c r="Z28" s="32">
        <v>0</v>
      </c>
      <c r="AA28" s="75" t="s">
        <v>160</v>
      </c>
      <c r="AB28" s="60">
        <v>0</v>
      </c>
      <c r="AC28" s="123">
        <v>0</v>
      </c>
      <c r="AD28" s="100">
        <v>24</v>
      </c>
      <c r="AE28" s="60">
        <v>0</v>
      </c>
      <c r="AF28" s="123">
        <v>0</v>
      </c>
      <c r="AG28" s="100">
        <v>24</v>
      </c>
      <c r="AH28" s="60">
        <v>0</v>
      </c>
      <c r="AI28" s="123">
        <v>0</v>
      </c>
      <c r="AJ28" s="100">
        <v>24</v>
      </c>
      <c r="AK28" s="62">
        <v>0</v>
      </c>
      <c r="AL28" s="109">
        <v>0</v>
      </c>
      <c r="AM28" s="146">
        <v>0</v>
      </c>
      <c r="AN28" s="99">
        <v>0</v>
      </c>
      <c r="AO28" s="126">
        <v>0</v>
      </c>
      <c r="AP28" s="60">
        <v>0</v>
      </c>
      <c r="AQ28" s="137">
        <v>0</v>
      </c>
      <c r="AR28" s="10" t="s">
        <v>67</v>
      </c>
      <c r="AT28" s="129">
        <f t="shared" si="0"/>
        <v>0</v>
      </c>
      <c r="AU28" s="28">
        <f t="shared" si="1"/>
        <v>0</v>
      </c>
      <c r="AV28" s="28">
        <f t="shared" si="2"/>
        <v>0</v>
      </c>
      <c r="AW28" s="28">
        <f t="shared" si="3"/>
        <v>0</v>
      </c>
      <c r="AX28" s="81">
        <f t="shared" si="4"/>
        <v>0</v>
      </c>
      <c r="AY28" s="60">
        <f t="shared" si="5"/>
        <v>0</v>
      </c>
      <c r="AZ28" s="87">
        <f t="shared" si="6"/>
        <v>0</v>
      </c>
      <c r="BA28" s="151">
        <f t="shared" si="7"/>
        <v>0</v>
      </c>
    </row>
    <row r="29" spans="1:53" ht="12.75" customHeight="1" hidden="1">
      <c r="A29" s="8">
        <v>19</v>
      </c>
      <c r="B29" s="65" t="s">
        <v>67</v>
      </c>
      <c r="C29" s="8" t="s">
        <v>67</v>
      </c>
      <c r="D29" s="8" t="s">
        <v>67</v>
      </c>
      <c r="E29" s="8" t="s">
        <v>67</v>
      </c>
      <c r="F29" s="31" t="s">
        <v>67</v>
      </c>
      <c r="G29" s="8" t="s">
        <v>67</v>
      </c>
      <c r="H29" s="74" t="s">
        <v>67</v>
      </c>
      <c r="I29" s="95" t="s">
        <v>67</v>
      </c>
      <c r="J29" s="88">
        <v>0</v>
      </c>
      <c r="K29" s="60">
        <v>0</v>
      </c>
      <c r="L29" s="77">
        <v>0</v>
      </c>
      <c r="M29" s="60">
        <v>0</v>
      </c>
      <c r="N29" s="77">
        <v>0</v>
      </c>
      <c r="O29" s="60">
        <v>0</v>
      </c>
      <c r="P29" s="77">
        <v>0</v>
      </c>
      <c r="Q29" s="60">
        <v>0</v>
      </c>
      <c r="R29" s="77">
        <v>0</v>
      </c>
      <c r="S29" s="60">
        <v>0</v>
      </c>
      <c r="T29" s="77">
        <v>0</v>
      </c>
      <c r="U29" s="62">
        <v>0</v>
      </c>
      <c r="V29" s="136">
        <v>0</v>
      </c>
      <c r="W29" s="78">
        <v>0</v>
      </c>
      <c r="X29" s="137" t="s">
        <v>67</v>
      </c>
      <c r="Y29" s="120"/>
      <c r="Z29" s="32">
        <v>0</v>
      </c>
      <c r="AA29" s="75" t="s">
        <v>160</v>
      </c>
      <c r="AB29" s="60">
        <v>0</v>
      </c>
      <c r="AC29" s="123">
        <v>0</v>
      </c>
      <c r="AD29" s="100">
        <v>24</v>
      </c>
      <c r="AE29" s="60">
        <v>0</v>
      </c>
      <c r="AF29" s="123">
        <v>0</v>
      </c>
      <c r="AG29" s="100">
        <v>24</v>
      </c>
      <c r="AH29" s="60">
        <v>0</v>
      </c>
      <c r="AI29" s="123">
        <v>0</v>
      </c>
      <c r="AJ29" s="100">
        <v>24</v>
      </c>
      <c r="AK29" s="62">
        <v>0</v>
      </c>
      <c r="AL29" s="109">
        <v>0</v>
      </c>
      <c r="AM29" s="146">
        <v>0</v>
      </c>
      <c r="AN29" s="99">
        <v>0</v>
      </c>
      <c r="AO29" s="126">
        <v>0</v>
      </c>
      <c r="AP29" s="60">
        <v>0</v>
      </c>
      <c r="AQ29" s="137">
        <v>0</v>
      </c>
      <c r="AR29" s="10" t="s">
        <v>67</v>
      </c>
      <c r="AT29" s="129">
        <f t="shared" si="0"/>
        <v>0</v>
      </c>
      <c r="AU29" s="28">
        <f t="shared" si="1"/>
        <v>0</v>
      </c>
      <c r="AV29" s="28">
        <f t="shared" si="2"/>
        <v>0</v>
      </c>
      <c r="AW29" s="28">
        <f t="shared" si="3"/>
        <v>0</v>
      </c>
      <c r="AX29" s="81">
        <f t="shared" si="4"/>
        <v>0</v>
      </c>
      <c r="AY29" s="60">
        <f t="shared" si="5"/>
        <v>0</v>
      </c>
      <c r="AZ29" s="87">
        <f t="shared" si="6"/>
        <v>0</v>
      </c>
      <c r="BA29" s="151">
        <f t="shared" si="7"/>
        <v>0</v>
      </c>
    </row>
    <row r="30" spans="1:53" ht="12.75" customHeight="1" hidden="1">
      <c r="A30" s="8">
        <v>20</v>
      </c>
      <c r="B30" s="65" t="s">
        <v>67</v>
      </c>
      <c r="C30" s="8" t="s">
        <v>67</v>
      </c>
      <c r="D30" s="8" t="s">
        <v>67</v>
      </c>
      <c r="E30" s="8" t="s">
        <v>67</v>
      </c>
      <c r="F30" s="31" t="s">
        <v>67</v>
      </c>
      <c r="G30" s="8" t="s">
        <v>67</v>
      </c>
      <c r="H30" s="74" t="s">
        <v>67</v>
      </c>
      <c r="I30" s="95" t="s">
        <v>67</v>
      </c>
      <c r="J30" s="88">
        <v>0</v>
      </c>
      <c r="K30" s="60">
        <v>0</v>
      </c>
      <c r="L30" s="77">
        <v>0</v>
      </c>
      <c r="M30" s="60">
        <v>0</v>
      </c>
      <c r="N30" s="77">
        <v>0</v>
      </c>
      <c r="O30" s="60">
        <v>0</v>
      </c>
      <c r="P30" s="77">
        <v>0</v>
      </c>
      <c r="Q30" s="60">
        <v>0</v>
      </c>
      <c r="R30" s="77">
        <v>0</v>
      </c>
      <c r="S30" s="60">
        <v>0</v>
      </c>
      <c r="T30" s="77">
        <v>0</v>
      </c>
      <c r="U30" s="62">
        <v>0</v>
      </c>
      <c r="V30" s="136">
        <v>0</v>
      </c>
      <c r="W30" s="78">
        <v>0</v>
      </c>
      <c r="X30" s="137" t="s">
        <v>67</v>
      </c>
      <c r="Y30" s="120"/>
      <c r="Z30" s="32">
        <v>0</v>
      </c>
      <c r="AA30" s="75" t="s">
        <v>160</v>
      </c>
      <c r="AB30" s="60">
        <v>0</v>
      </c>
      <c r="AC30" s="123">
        <v>0</v>
      </c>
      <c r="AD30" s="100">
        <v>24</v>
      </c>
      <c r="AE30" s="60">
        <v>0</v>
      </c>
      <c r="AF30" s="123">
        <v>0</v>
      </c>
      <c r="AG30" s="100">
        <v>24</v>
      </c>
      <c r="AH30" s="60">
        <v>0</v>
      </c>
      <c r="AI30" s="123">
        <v>0</v>
      </c>
      <c r="AJ30" s="100">
        <v>24</v>
      </c>
      <c r="AK30" s="62">
        <v>0</v>
      </c>
      <c r="AL30" s="109">
        <v>0</v>
      </c>
      <c r="AM30" s="146">
        <v>0</v>
      </c>
      <c r="AN30" s="99">
        <v>0</v>
      </c>
      <c r="AO30" s="126">
        <v>0</v>
      </c>
      <c r="AP30" s="60">
        <v>0</v>
      </c>
      <c r="AQ30" s="137">
        <v>0</v>
      </c>
      <c r="AR30" s="10" t="s">
        <v>67</v>
      </c>
      <c r="AT30" s="129">
        <f t="shared" si="0"/>
        <v>0</v>
      </c>
      <c r="AU30" s="28">
        <f t="shared" si="1"/>
        <v>0</v>
      </c>
      <c r="AV30" s="28">
        <f t="shared" si="2"/>
        <v>0</v>
      </c>
      <c r="AW30" s="28">
        <f t="shared" si="3"/>
        <v>0</v>
      </c>
      <c r="AX30" s="81">
        <f t="shared" si="4"/>
        <v>0</v>
      </c>
      <c r="AY30" s="60">
        <f t="shared" si="5"/>
        <v>0</v>
      </c>
      <c r="AZ30" s="87">
        <f t="shared" si="6"/>
        <v>0</v>
      </c>
      <c r="BA30" s="151">
        <f t="shared" si="7"/>
        <v>0</v>
      </c>
    </row>
    <row r="31" spans="1:53" ht="12.75" customHeight="1" hidden="1">
      <c r="A31" s="8">
        <v>21</v>
      </c>
      <c r="B31" s="65" t="s">
        <v>67</v>
      </c>
      <c r="C31" s="8" t="s">
        <v>67</v>
      </c>
      <c r="D31" s="8" t="s">
        <v>67</v>
      </c>
      <c r="E31" s="8" t="s">
        <v>67</v>
      </c>
      <c r="F31" s="31" t="s">
        <v>67</v>
      </c>
      <c r="G31" s="8" t="s">
        <v>67</v>
      </c>
      <c r="H31" s="74" t="s">
        <v>67</v>
      </c>
      <c r="I31" s="95" t="s">
        <v>67</v>
      </c>
      <c r="J31" s="88">
        <v>0</v>
      </c>
      <c r="K31" s="60">
        <v>0</v>
      </c>
      <c r="L31" s="77">
        <v>0</v>
      </c>
      <c r="M31" s="60">
        <v>0</v>
      </c>
      <c r="N31" s="77">
        <v>0</v>
      </c>
      <c r="O31" s="60">
        <v>0</v>
      </c>
      <c r="P31" s="77">
        <v>0</v>
      </c>
      <c r="Q31" s="60">
        <v>0</v>
      </c>
      <c r="R31" s="77">
        <v>0</v>
      </c>
      <c r="S31" s="60">
        <v>0</v>
      </c>
      <c r="T31" s="77">
        <v>0</v>
      </c>
      <c r="U31" s="62">
        <v>0</v>
      </c>
      <c r="V31" s="136">
        <v>0</v>
      </c>
      <c r="W31" s="78">
        <v>0</v>
      </c>
      <c r="X31" s="137" t="s">
        <v>67</v>
      </c>
      <c r="Y31" s="120"/>
      <c r="Z31" s="32">
        <v>0</v>
      </c>
      <c r="AA31" s="75" t="s">
        <v>160</v>
      </c>
      <c r="AB31" s="60">
        <v>0</v>
      </c>
      <c r="AC31" s="123">
        <v>0</v>
      </c>
      <c r="AD31" s="100">
        <v>24</v>
      </c>
      <c r="AE31" s="60">
        <v>0</v>
      </c>
      <c r="AF31" s="123">
        <v>0</v>
      </c>
      <c r="AG31" s="100">
        <v>24</v>
      </c>
      <c r="AH31" s="60">
        <v>0</v>
      </c>
      <c r="AI31" s="123">
        <v>0</v>
      </c>
      <c r="AJ31" s="100">
        <v>24</v>
      </c>
      <c r="AK31" s="62">
        <v>0</v>
      </c>
      <c r="AL31" s="109">
        <v>0</v>
      </c>
      <c r="AM31" s="146">
        <v>0</v>
      </c>
      <c r="AN31" s="99">
        <v>0</v>
      </c>
      <c r="AO31" s="126">
        <v>0</v>
      </c>
      <c r="AP31" s="60">
        <v>0</v>
      </c>
      <c r="AQ31" s="137">
        <v>0</v>
      </c>
      <c r="AR31" s="10" t="s">
        <v>67</v>
      </c>
      <c r="AT31" s="129">
        <f t="shared" si="0"/>
        <v>0</v>
      </c>
      <c r="AU31" s="28">
        <f t="shared" si="1"/>
        <v>0</v>
      </c>
      <c r="AV31" s="28">
        <f t="shared" si="2"/>
        <v>0</v>
      </c>
      <c r="AW31" s="28">
        <f t="shared" si="3"/>
        <v>0</v>
      </c>
      <c r="AX31" s="81">
        <f t="shared" si="4"/>
        <v>0</v>
      </c>
      <c r="AY31" s="60">
        <f t="shared" si="5"/>
        <v>0</v>
      </c>
      <c r="AZ31" s="87">
        <f t="shared" si="6"/>
        <v>0</v>
      </c>
      <c r="BA31" s="151">
        <f t="shared" si="7"/>
        <v>0</v>
      </c>
    </row>
    <row r="32" spans="1:53" ht="12.75" customHeight="1" hidden="1">
      <c r="A32" s="8">
        <v>22</v>
      </c>
      <c r="B32" s="65" t="s">
        <v>67</v>
      </c>
      <c r="C32" s="8" t="s">
        <v>67</v>
      </c>
      <c r="D32" s="8" t="s">
        <v>67</v>
      </c>
      <c r="E32" s="8" t="s">
        <v>67</v>
      </c>
      <c r="F32" s="31" t="s">
        <v>67</v>
      </c>
      <c r="G32" s="8" t="s">
        <v>67</v>
      </c>
      <c r="H32" s="74" t="s">
        <v>67</v>
      </c>
      <c r="I32" s="95" t="s">
        <v>67</v>
      </c>
      <c r="J32" s="88">
        <v>0</v>
      </c>
      <c r="K32" s="60">
        <v>0</v>
      </c>
      <c r="L32" s="77">
        <v>0</v>
      </c>
      <c r="M32" s="60">
        <v>0</v>
      </c>
      <c r="N32" s="77">
        <v>0</v>
      </c>
      <c r="O32" s="60">
        <v>0</v>
      </c>
      <c r="P32" s="77">
        <v>0</v>
      </c>
      <c r="Q32" s="60">
        <v>0</v>
      </c>
      <c r="R32" s="77">
        <v>0</v>
      </c>
      <c r="S32" s="60">
        <v>0</v>
      </c>
      <c r="T32" s="77">
        <v>0</v>
      </c>
      <c r="U32" s="62">
        <v>0</v>
      </c>
      <c r="V32" s="136">
        <v>0</v>
      </c>
      <c r="W32" s="78">
        <v>0</v>
      </c>
      <c r="X32" s="137" t="s">
        <v>67</v>
      </c>
      <c r="Y32" s="120"/>
      <c r="Z32" s="32">
        <v>0</v>
      </c>
      <c r="AA32" s="75" t="s">
        <v>160</v>
      </c>
      <c r="AB32" s="60">
        <v>0</v>
      </c>
      <c r="AC32" s="123">
        <v>0</v>
      </c>
      <c r="AD32" s="100">
        <v>24</v>
      </c>
      <c r="AE32" s="60">
        <v>0</v>
      </c>
      <c r="AF32" s="123">
        <v>0</v>
      </c>
      <c r="AG32" s="100">
        <v>24</v>
      </c>
      <c r="AH32" s="60">
        <v>0</v>
      </c>
      <c r="AI32" s="123">
        <v>0</v>
      </c>
      <c r="AJ32" s="100">
        <v>24</v>
      </c>
      <c r="AK32" s="62">
        <v>0</v>
      </c>
      <c r="AL32" s="109">
        <v>0</v>
      </c>
      <c r="AM32" s="146">
        <v>0</v>
      </c>
      <c r="AN32" s="99">
        <v>0</v>
      </c>
      <c r="AO32" s="126">
        <v>0</v>
      </c>
      <c r="AP32" s="60">
        <v>0</v>
      </c>
      <c r="AQ32" s="137">
        <v>0</v>
      </c>
      <c r="AR32" s="10" t="s">
        <v>67</v>
      </c>
      <c r="AT32" s="129">
        <f t="shared" si="0"/>
        <v>0</v>
      </c>
      <c r="AU32" s="28">
        <f t="shared" si="1"/>
        <v>0</v>
      </c>
      <c r="AV32" s="28">
        <f t="shared" si="2"/>
        <v>0</v>
      </c>
      <c r="AW32" s="28">
        <f t="shared" si="3"/>
        <v>0</v>
      </c>
      <c r="AX32" s="81">
        <f t="shared" si="4"/>
        <v>0</v>
      </c>
      <c r="AY32" s="60">
        <f t="shared" si="5"/>
        <v>0</v>
      </c>
      <c r="AZ32" s="87">
        <f t="shared" si="6"/>
        <v>0</v>
      </c>
      <c r="BA32" s="151">
        <f t="shared" si="7"/>
        <v>0</v>
      </c>
    </row>
    <row r="33" spans="1:53" ht="12.75" customHeight="1" hidden="1">
      <c r="A33" s="8">
        <v>23</v>
      </c>
      <c r="B33" s="65" t="s">
        <v>67</v>
      </c>
      <c r="C33" s="8" t="s">
        <v>67</v>
      </c>
      <c r="D33" s="8" t="s">
        <v>67</v>
      </c>
      <c r="E33" s="8" t="s">
        <v>67</v>
      </c>
      <c r="F33" s="31" t="s">
        <v>67</v>
      </c>
      <c r="G33" s="8" t="s">
        <v>67</v>
      </c>
      <c r="H33" s="74" t="s">
        <v>67</v>
      </c>
      <c r="I33" s="95" t="s">
        <v>67</v>
      </c>
      <c r="J33" s="88">
        <v>0</v>
      </c>
      <c r="K33" s="60">
        <v>0</v>
      </c>
      <c r="L33" s="77">
        <v>0</v>
      </c>
      <c r="M33" s="60">
        <v>0</v>
      </c>
      <c r="N33" s="77">
        <v>0</v>
      </c>
      <c r="O33" s="60">
        <v>0</v>
      </c>
      <c r="P33" s="77">
        <v>0</v>
      </c>
      <c r="Q33" s="60">
        <v>0</v>
      </c>
      <c r="R33" s="77">
        <v>0</v>
      </c>
      <c r="S33" s="60">
        <v>0</v>
      </c>
      <c r="T33" s="77">
        <v>0</v>
      </c>
      <c r="U33" s="62">
        <v>0</v>
      </c>
      <c r="V33" s="136">
        <v>0</v>
      </c>
      <c r="W33" s="78">
        <v>0</v>
      </c>
      <c r="X33" s="137" t="s">
        <v>67</v>
      </c>
      <c r="Y33" s="120"/>
      <c r="Z33" s="32">
        <v>0</v>
      </c>
      <c r="AA33" s="75" t="s">
        <v>160</v>
      </c>
      <c r="AB33" s="60">
        <v>0</v>
      </c>
      <c r="AC33" s="123">
        <v>0</v>
      </c>
      <c r="AD33" s="100">
        <v>24</v>
      </c>
      <c r="AE33" s="60">
        <v>0</v>
      </c>
      <c r="AF33" s="123">
        <v>0</v>
      </c>
      <c r="AG33" s="100">
        <v>24</v>
      </c>
      <c r="AH33" s="60">
        <v>0</v>
      </c>
      <c r="AI33" s="123">
        <v>0</v>
      </c>
      <c r="AJ33" s="100">
        <v>24</v>
      </c>
      <c r="AK33" s="62">
        <v>0</v>
      </c>
      <c r="AL33" s="109">
        <v>0</v>
      </c>
      <c r="AM33" s="146">
        <v>0</v>
      </c>
      <c r="AN33" s="99">
        <v>0</v>
      </c>
      <c r="AO33" s="126">
        <v>0</v>
      </c>
      <c r="AP33" s="60">
        <v>0</v>
      </c>
      <c r="AQ33" s="137">
        <v>0</v>
      </c>
      <c r="AR33" s="10" t="s">
        <v>67</v>
      </c>
      <c r="AT33" s="129">
        <f t="shared" si="0"/>
        <v>0</v>
      </c>
      <c r="AU33" s="28">
        <f t="shared" si="1"/>
        <v>0</v>
      </c>
      <c r="AV33" s="28">
        <f t="shared" si="2"/>
        <v>0</v>
      </c>
      <c r="AW33" s="28">
        <f t="shared" si="3"/>
        <v>0</v>
      </c>
      <c r="AX33" s="81">
        <f t="shared" si="4"/>
        <v>0</v>
      </c>
      <c r="AY33" s="60">
        <f t="shared" si="5"/>
        <v>0</v>
      </c>
      <c r="AZ33" s="87">
        <f t="shared" si="6"/>
        <v>0</v>
      </c>
      <c r="BA33" s="151">
        <f t="shared" si="7"/>
        <v>0</v>
      </c>
    </row>
    <row r="34" spans="1:53" ht="12.75" customHeight="1" hidden="1">
      <c r="A34" s="8">
        <v>24</v>
      </c>
      <c r="B34" s="65" t="s">
        <v>67</v>
      </c>
      <c r="C34" s="8" t="s">
        <v>67</v>
      </c>
      <c r="D34" s="8" t="s">
        <v>67</v>
      </c>
      <c r="E34" s="8" t="s">
        <v>67</v>
      </c>
      <c r="F34" s="31" t="s">
        <v>67</v>
      </c>
      <c r="G34" s="8" t="s">
        <v>67</v>
      </c>
      <c r="H34" s="74" t="s">
        <v>67</v>
      </c>
      <c r="I34" s="95" t="s">
        <v>67</v>
      </c>
      <c r="J34" s="88">
        <v>0</v>
      </c>
      <c r="K34" s="60">
        <v>0</v>
      </c>
      <c r="L34" s="77">
        <v>0</v>
      </c>
      <c r="M34" s="60">
        <v>0</v>
      </c>
      <c r="N34" s="77">
        <v>0</v>
      </c>
      <c r="O34" s="60">
        <v>0</v>
      </c>
      <c r="P34" s="77">
        <v>0</v>
      </c>
      <c r="Q34" s="60">
        <v>0</v>
      </c>
      <c r="R34" s="77">
        <v>0</v>
      </c>
      <c r="S34" s="60">
        <v>0</v>
      </c>
      <c r="T34" s="77">
        <v>0</v>
      </c>
      <c r="U34" s="62">
        <v>0</v>
      </c>
      <c r="V34" s="136">
        <v>0</v>
      </c>
      <c r="W34" s="78">
        <v>0</v>
      </c>
      <c r="X34" s="137" t="s">
        <v>67</v>
      </c>
      <c r="Y34" s="120"/>
      <c r="Z34" s="32">
        <v>0</v>
      </c>
      <c r="AA34" s="75" t="s">
        <v>160</v>
      </c>
      <c r="AB34" s="60">
        <v>0</v>
      </c>
      <c r="AC34" s="123">
        <v>0</v>
      </c>
      <c r="AD34" s="100">
        <v>24</v>
      </c>
      <c r="AE34" s="60">
        <v>0</v>
      </c>
      <c r="AF34" s="123">
        <v>0</v>
      </c>
      <c r="AG34" s="100">
        <v>24</v>
      </c>
      <c r="AH34" s="60">
        <v>0</v>
      </c>
      <c r="AI34" s="123">
        <v>0</v>
      </c>
      <c r="AJ34" s="100">
        <v>24</v>
      </c>
      <c r="AK34" s="62">
        <v>0</v>
      </c>
      <c r="AL34" s="109">
        <v>0</v>
      </c>
      <c r="AM34" s="146">
        <v>0</v>
      </c>
      <c r="AN34" s="99">
        <v>0</v>
      </c>
      <c r="AO34" s="126">
        <v>0</v>
      </c>
      <c r="AP34" s="60">
        <v>0</v>
      </c>
      <c r="AQ34" s="137">
        <v>0</v>
      </c>
      <c r="AR34" s="10" t="s">
        <v>67</v>
      </c>
      <c r="AT34" s="129">
        <f t="shared" si="0"/>
        <v>0</v>
      </c>
      <c r="AU34" s="28">
        <f t="shared" si="1"/>
        <v>0</v>
      </c>
      <c r="AV34" s="28">
        <f t="shared" si="2"/>
        <v>0</v>
      </c>
      <c r="AW34" s="28">
        <f t="shared" si="3"/>
        <v>0</v>
      </c>
      <c r="AX34" s="81">
        <f t="shared" si="4"/>
        <v>0</v>
      </c>
      <c r="AY34" s="60">
        <f t="shared" si="5"/>
        <v>0</v>
      </c>
      <c r="AZ34" s="87">
        <f t="shared" si="6"/>
        <v>0</v>
      </c>
      <c r="BA34" s="151">
        <f t="shared" si="7"/>
        <v>0</v>
      </c>
    </row>
    <row r="35" spans="1:53" ht="12.75" customHeight="1" hidden="1">
      <c r="A35" s="8">
        <v>25</v>
      </c>
      <c r="B35" s="65" t="s">
        <v>67</v>
      </c>
      <c r="C35" s="8" t="s">
        <v>67</v>
      </c>
      <c r="D35" s="8" t="s">
        <v>67</v>
      </c>
      <c r="E35" s="8" t="s">
        <v>67</v>
      </c>
      <c r="F35" s="31" t="s">
        <v>67</v>
      </c>
      <c r="G35" s="8" t="s">
        <v>67</v>
      </c>
      <c r="H35" s="74" t="s">
        <v>67</v>
      </c>
      <c r="I35" s="95" t="s">
        <v>67</v>
      </c>
      <c r="J35" s="88">
        <v>0</v>
      </c>
      <c r="K35" s="60">
        <v>0</v>
      </c>
      <c r="L35" s="77">
        <v>0</v>
      </c>
      <c r="M35" s="60">
        <v>0</v>
      </c>
      <c r="N35" s="77">
        <v>0</v>
      </c>
      <c r="O35" s="60">
        <v>0</v>
      </c>
      <c r="P35" s="77">
        <v>0</v>
      </c>
      <c r="Q35" s="60">
        <v>0</v>
      </c>
      <c r="R35" s="77">
        <v>0</v>
      </c>
      <c r="S35" s="60">
        <v>0</v>
      </c>
      <c r="T35" s="77">
        <v>0</v>
      </c>
      <c r="U35" s="62">
        <v>0</v>
      </c>
      <c r="V35" s="136">
        <v>0</v>
      </c>
      <c r="W35" s="78">
        <v>0</v>
      </c>
      <c r="X35" s="137" t="s">
        <v>67</v>
      </c>
      <c r="Y35" s="120"/>
      <c r="Z35" s="32">
        <v>0</v>
      </c>
      <c r="AA35" s="75" t="s">
        <v>167</v>
      </c>
      <c r="AB35" s="60">
        <v>0</v>
      </c>
      <c r="AC35" s="123">
        <v>0</v>
      </c>
      <c r="AD35" s="100">
        <v>32</v>
      </c>
      <c r="AE35" s="60">
        <v>0</v>
      </c>
      <c r="AF35" s="123">
        <v>0</v>
      </c>
      <c r="AG35" s="100">
        <v>32</v>
      </c>
      <c r="AH35" s="60">
        <v>0</v>
      </c>
      <c r="AI35" s="123">
        <v>0</v>
      </c>
      <c r="AJ35" s="100">
        <v>32</v>
      </c>
      <c r="AK35" s="62">
        <v>0</v>
      </c>
      <c r="AL35" s="109">
        <v>0</v>
      </c>
      <c r="AM35" s="146">
        <v>0</v>
      </c>
      <c r="AN35" s="99">
        <v>0</v>
      </c>
      <c r="AO35" s="126">
        <v>0</v>
      </c>
      <c r="AP35" s="60">
        <v>0</v>
      </c>
      <c r="AQ35" s="137">
        <v>0</v>
      </c>
      <c r="AR35" s="10" t="s">
        <v>67</v>
      </c>
      <c r="AT35" s="129">
        <f t="shared" si="0"/>
        <v>0</v>
      </c>
      <c r="AU35" s="28">
        <f t="shared" si="1"/>
        <v>0</v>
      </c>
      <c r="AV35" s="28">
        <f t="shared" si="2"/>
        <v>0</v>
      </c>
      <c r="AW35" s="28">
        <f t="shared" si="3"/>
        <v>0</v>
      </c>
      <c r="AX35" s="81">
        <f t="shared" si="4"/>
        <v>0</v>
      </c>
      <c r="AY35" s="60">
        <f t="shared" si="5"/>
        <v>0</v>
      </c>
      <c r="AZ35" s="87">
        <f t="shared" si="6"/>
        <v>0</v>
      </c>
      <c r="BA35" s="151">
        <f t="shared" si="7"/>
        <v>0</v>
      </c>
    </row>
    <row r="36" spans="1:53" ht="12.75" customHeight="1" hidden="1">
      <c r="A36" s="8">
        <v>26</v>
      </c>
      <c r="B36" s="65" t="s">
        <v>67</v>
      </c>
      <c r="C36" s="8" t="s">
        <v>67</v>
      </c>
      <c r="D36" s="8" t="s">
        <v>67</v>
      </c>
      <c r="E36" s="8" t="s">
        <v>67</v>
      </c>
      <c r="F36" s="31" t="s">
        <v>67</v>
      </c>
      <c r="G36" s="8" t="s">
        <v>67</v>
      </c>
      <c r="H36" s="74" t="s">
        <v>67</v>
      </c>
      <c r="I36" s="95" t="s">
        <v>67</v>
      </c>
      <c r="J36" s="88">
        <v>0</v>
      </c>
      <c r="K36" s="60">
        <v>0</v>
      </c>
      <c r="L36" s="77">
        <v>0</v>
      </c>
      <c r="M36" s="60">
        <v>0</v>
      </c>
      <c r="N36" s="77">
        <v>0</v>
      </c>
      <c r="O36" s="60">
        <v>0</v>
      </c>
      <c r="P36" s="77">
        <v>0</v>
      </c>
      <c r="Q36" s="60">
        <v>0</v>
      </c>
      <c r="R36" s="77">
        <v>0</v>
      </c>
      <c r="S36" s="60">
        <v>0</v>
      </c>
      <c r="T36" s="77">
        <v>0</v>
      </c>
      <c r="U36" s="62">
        <v>0</v>
      </c>
      <c r="V36" s="136">
        <v>0</v>
      </c>
      <c r="W36" s="78">
        <v>0</v>
      </c>
      <c r="X36" s="137" t="s">
        <v>67</v>
      </c>
      <c r="Y36" s="120"/>
      <c r="Z36" s="32">
        <v>0</v>
      </c>
      <c r="AA36" s="75" t="s">
        <v>167</v>
      </c>
      <c r="AB36" s="60">
        <v>0</v>
      </c>
      <c r="AC36" s="123">
        <v>0</v>
      </c>
      <c r="AD36" s="100">
        <v>32</v>
      </c>
      <c r="AE36" s="60">
        <v>0</v>
      </c>
      <c r="AF36" s="123">
        <v>0</v>
      </c>
      <c r="AG36" s="100">
        <v>32</v>
      </c>
      <c r="AH36" s="60">
        <v>0</v>
      </c>
      <c r="AI36" s="123">
        <v>0</v>
      </c>
      <c r="AJ36" s="100">
        <v>32</v>
      </c>
      <c r="AK36" s="62">
        <v>0</v>
      </c>
      <c r="AL36" s="109">
        <v>0</v>
      </c>
      <c r="AM36" s="146">
        <v>0</v>
      </c>
      <c r="AN36" s="99">
        <v>0</v>
      </c>
      <c r="AO36" s="126">
        <v>0</v>
      </c>
      <c r="AP36" s="60">
        <v>0</v>
      </c>
      <c r="AQ36" s="137">
        <v>0</v>
      </c>
      <c r="AR36" s="10" t="s">
        <v>67</v>
      </c>
      <c r="AT36" s="129">
        <f t="shared" si="0"/>
        <v>0</v>
      </c>
      <c r="AU36" s="28">
        <f t="shared" si="1"/>
        <v>0</v>
      </c>
      <c r="AV36" s="28">
        <f t="shared" si="2"/>
        <v>0</v>
      </c>
      <c r="AW36" s="28">
        <f t="shared" si="3"/>
        <v>0</v>
      </c>
      <c r="AX36" s="81">
        <f t="shared" si="4"/>
        <v>0</v>
      </c>
      <c r="AY36" s="60">
        <f t="shared" si="5"/>
        <v>0</v>
      </c>
      <c r="AZ36" s="87">
        <f t="shared" si="6"/>
        <v>0</v>
      </c>
      <c r="BA36" s="151">
        <f t="shared" si="7"/>
        <v>0</v>
      </c>
    </row>
    <row r="37" spans="1:53" ht="12.75" customHeight="1" hidden="1" thickBot="1">
      <c r="A37" s="8">
        <v>27</v>
      </c>
      <c r="B37" s="65" t="s">
        <v>67</v>
      </c>
      <c r="C37" s="8" t="s">
        <v>67</v>
      </c>
      <c r="D37" s="8" t="s">
        <v>67</v>
      </c>
      <c r="E37" s="8" t="s">
        <v>67</v>
      </c>
      <c r="F37" s="31" t="s">
        <v>67</v>
      </c>
      <c r="G37" s="8" t="s">
        <v>67</v>
      </c>
      <c r="H37" s="74" t="s">
        <v>67</v>
      </c>
      <c r="I37" s="95" t="s">
        <v>67</v>
      </c>
      <c r="J37" s="88">
        <v>0</v>
      </c>
      <c r="K37" s="9">
        <v>0</v>
      </c>
      <c r="L37" s="117">
        <v>0</v>
      </c>
      <c r="M37" s="9">
        <v>0</v>
      </c>
      <c r="N37" s="117">
        <v>0</v>
      </c>
      <c r="O37" s="9">
        <v>0</v>
      </c>
      <c r="P37" s="117">
        <v>0</v>
      </c>
      <c r="Q37" s="9">
        <v>0</v>
      </c>
      <c r="R37" s="117">
        <v>0</v>
      </c>
      <c r="S37" s="9">
        <v>0</v>
      </c>
      <c r="T37" s="117">
        <v>0</v>
      </c>
      <c r="U37" s="62">
        <v>0</v>
      </c>
      <c r="V37" s="136">
        <v>0</v>
      </c>
      <c r="W37" s="78">
        <v>0</v>
      </c>
      <c r="X37" s="137" t="s">
        <v>67</v>
      </c>
      <c r="Y37" s="120"/>
      <c r="Z37" s="32">
        <v>0</v>
      </c>
      <c r="AA37" s="88" t="s">
        <v>167</v>
      </c>
      <c r="AB37" s="60">
        <v>0</v>
      </c>
      <c r="AC37" s="123">
        <v>0</v>
      </c>
      <c r="AD37" s="100">
        <v>32</v>
      </c>
      <c r="AE37" s="60">
        <v>0</v>
      </c>
      <c r="AF37" s="123">
        <v>0</v>
      </c>
      <c r="AG37" s="100">
        <v>32</v>
      </c>
      <c r="AH37" s="60">
        <v>0</v>
      </c>
      <c r="AI37" s="123">
        <v>0</v>
      </c>
      <c r="AJ37" s="100">
        <v>32</v>
      </c>
      <c r="AK37" s="62">
        <v>0</v>
      </c>
      <c r="AL37" s="109">
        <v>0</v>
      </c>
      <c r="AM37" s="146">
        <v>0</v>
      </c>
      <c r="AN37" s="110">
        <v>0</v>
      </c>
      <c r="AO37" s="126">
        <v>0</v>
      </c>
      <c r="AP37" s="60">
        <v>0</v>
      </c>
      <c r="AQ37" s="137">
        <v>0</v>
      </c>
      <c r="AR37" s="10" t="s">
        <v>67</v>
      </c>
      <c r="AT37" s="130">
        <f t="shared" si="0"/>
        <v>0</v>
      </c>
      <c r="AU37" s="131">
        <f t="shared" si="1"/>
        <v>0</v>
      </c>
      <c r="AV37" s="131">
        <f t="shared" si="2"/>
        <v>0</v>
      </c>
      <c r="AW37" s="131">
        <f t="shared" si="3"/>
        <v>0</v>
      </c>
      <c r="AX37" s="132">
        <f t="shared" si="4"/>
        <v>0</v>
      </c>
      <c r="AY37" s="19">
        <f t="shared" si="5"/>
        <v>0</v>
      </c>
      <c r="AZ37" s="131">
        <f t="shared" si="6"/>
        <v>0</v>
      </c>
      <c r="BA37" s="152">
        <f t="shared" si="7"/>
        <v>0</v>
      </c>
    </row>
    <row r="38" ht="12.75" customHeight="1" hidden="1"/>
    <row r="39" ht="12.75" customHeight="1" hidden="1"/>
    <row r="40" spans="2:14" ht="12.75" customHeight="1" hidden="1">
      <c r="B40" t="s">
        <v>11</v>
      </c>
      <c r="E40" t="s">
        <v>12</v>
      </c>
      <c r="N40" t="s">
        <v>21</v>
      </c>
    </row>
    <row r="41" ht="12.75" customHeight="1"/>
  </sheetData>
  <sheetProtection/>
  <mergeCells count="30">
    <mergeCell ref="AT10:AX10"/>
    <mergeCell ref="AY10:BA10"/>
    <mergeCell ref="AN9:AN10"/>
    <mergeCell ref="AO9:AO10"/>
    <mergeCell ref="AP9:AP10"/>
    <mergeCell ref="AQ9:AQ10"/>
    <mergeCell ref="AR9:AR10"/>
    <mergeCell ref="AE9:AG9"/>
    <mergeCell ref="AH9:AJ9"/>
    <mergeCell ref="AK9:AM9"/>
    <mergeCell ref="AA8:AO8"/>
    <mergeCell ref="AP8:AR8"/>
    <mergeCell ref="AA9:AA10"/>
    <mergeCell ref="AB9:AD9"/>
    <mergeCell ref="Z9:Z10"/>
    <mergeCell ref="D8:D10"/>
    <mergeCell ref="F8:F10"/>
    <mergeCell ref="G8:G10"/>
    <mergeCell ref="H8:H10"/>
    <mergeCell ref="I8:I10"/>
    <mergeCell ref="K8:Z8"/>
    <mergeCell ref="K9:L9"/>
    <mergeCell ref="M9:N9"/>
    <mergeCell ref="O9:P9"/>
    <mergeCell ref="Q9:R9"/>
    <mergeCell ref="S9:T9"/>
    <mergeCell ref="U9:V9"/>
    <mergeCell ref="W9:W10"/>
    <mergeCell ref="X9:X10"/>
    <mergeCell ref="Y9:Y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2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40"/>
  <sheetViews>
    <sheetView showGridLines="0" showZeros="0" zoomScale="110" zoomScaleNormal="110" zoomScalePageLayoutView="0" workbookViewId="0" topLeftCell="A1">
      <selection activeCell="O2" sqref="O2"/>
    </sheetView>
  </sheetViews>
  <sheetFormatPr defaultColWidth="9.00390625" defaultRowHeight="12.75"/>
  <cols>
    <col min="1" max="1" width="3.875" style="0" customWidth="1"/>
    <col min="2" max="2" width="19.625" style="0" bestFit="1" customWidth="1"/>
    <col min="3" max="3" width="5.00390625" style="0" customWidth="1"/>
    <col min="4" max="4" width="4.375" style="0" customWidth="1"/>
    <col min="5" max="5" width="6.875" style="0" customWidth="1"/>
    <col min="6" max="6" width="6.25390625" style="0" customWidth="1"/>
    <col min="7" max="7" width="4.875" style="0" customWidth="1"/>
    <col min="8" max="8" width="6.375" style="0" customWidth="1"/>
    <col min="9" max="9" width="6.375" style="0" hidden="1" customWidth="1"/>
    <col min="10" max="10" width="5.625" style="0" customWidth="1"/>
    <col min="11" max="11" width="4.125" style="0" customWidth="1"/>
    <col min="12" max="12" width="10.00390625" style="0" bestFit="1" customWidth="1"/>
    <col min="13" max="13" width="4.00390625" style="0" customWidth="1"/>
    <col min="14" max="14" width="10.25390625" style="0" customWidth="1"/>
    <col min="15" max="15" width="4.125" style="0" customWidth="1"/>
    <col min="16" max="16" width="9.625" style="0" customWidth="1"/>
    <col min="17" max="17" width="4.125" style="0" customWidth="1"/>
    <col min="18" max="18" width="9.625" style="0" customWidth="1"/>
    <col min="19" max="19" width="4.125" style="0" hidden="1" customWidth="1"/>
    <col min="20" max="20" width="9.625" style="0" hidden="1" customWidth="1"/>
    <col min="21" max="21" width="4.125" style="0" customWidth="1"/>
    <col min="22" max="22" width="9.625" style="0" customWidth="1"/>
    <col min="23" max="24" width="5.75390625" style="0" customWidth="1"/>
    <col min="25" max="25" width="4.375" style="0" customWidth="1"/>
    <col min="26" max="26" width="5.75390625" style="0" customWidth="1"/>
    <col min="27" max="27" width="5.375" style="0" hidden="1" customWidth="1"/>
    <col min="28" max="28" width="4.125" style="0" hidden="1" customWidth="1"/>
    <col min="29" max="29" width="9.625" style="0" hidden="1" customWidth="1"/>
    <col min="30" max="30" width="4.75390625" style="0" hidden="1" customWidth="1"/>
    <col min="31" max="31" width="4.375" style="0" hidden="1" customWidth="1"/>
    <col min="32" max="32" width="9.875" style="0" hidden="1" customWidth="1"/>
    <col min="33" max="34" width="4.375" style="0" hidden="1" customWidth="1"/>
    <col min="35" max="35" width="10.00390625" style="0" hidden="1" customWidth="1"/>
    <col min="36" max="37" width="4.375" style="0" hidden="1" customWidth="1"/>
    <col min="38" max="38" width="9.875" style="0" hidden="1" customWidth="1"/>
    <col min="39" max="40" width="4.375" style="0" hidden="1" customWidth="1"/>
    <col min="41" max="43" width="5.75390625" style="0" hidden="1" customWidth="1"/>
    <col min="44" max="44" width="4.25390625" style="0" hidden="1" customWidth="1"/>
    <col min="45" max="45" width="4.00390625" style="0" customWidth="1"/>
    <col min="46" max="52" width="4.00390625" style="0" hidden="1" customWidth="1"/>
    <col min="53" max="53" width="4.375" style="0" hidden="1" customWidth="1"/>
  </cols>
  <sheetData>
    <row r="1" spans="2:36" ht="15.75">
      <c r="B1" s="1" t="s">
        <v>1</v>
      </c>
      <c r="O1" s="24" t="s">
        <v>2</v>
      </c>
      <c r="AJ1" s="2"/>
    </row>
    <row r="2" spans="10:36" ht="15">
      <c r="J2" s="3"/>
      <c r="O2" s="23" t="s">
        <v>241</v>
      </c>
      <c r="AJ2" s="2"/>
    </row>
    <row r="3" spans="1:36" ht="15">
      <c r="A3" t="s">
        <v>3</v>
      </c>
      <c r="J3" s="3"/>
      <c r="O3" s="23" t="s">
        <v>165</v>
      </c>
      <c r="AJ3" s="2"/>
    </row>
    <row r="4" spans="10:36" ht="15">
      <c r="J4" s="3"/>
      <c r="O4" s="23" t="s">
        <v>164</v>
      </c>
      <c r="AJ4" s="2"/>
    </row>
    <row r="5" spans="2:36" ht="12.75">
      <c r="B5" s="27">
        <v>41322</v>
      </c>
      <c r="AJ5" s="2"/>
    </row>
    <row r="6" spans="5:38" ht="15.75">
      <c r="E6" s="4"/>
      <c r="F6" s="4"/>
      <c r="G6" s="4"/>
      <c r="H6" s="4"/>
      <c r="I6" s="4"/>
      <c r="J6" t="s">
        <v>4</v>
      </c>
      <c r="M6" s="21"/>
      <c r="N6" s="21" t="s">
        <v>37</v>
      </c>
      <c r="P6" t="s">
        <v>13</v>
      </c>
      <c r="W6" s="22">
        <v>80</v>
      </c>
      <c r="X6" s="11" t="s">
        <v>14</v>
      </c>
      <c r="AC6" s="35" t="s">
        <v>156</v>
      </c>
      <c r="AD6">
        <v>3</v>
      </c>
      <c r="AI6" s="2"/>
      <c r="AJ6" s="22"/>
      <c r="AL6" s="11"/>
    </row>
    <row r="7" spans="1:44" ht="13.5" thickBot="1">
      <c r="A7" s="5"/>
      <c r="B7" s="25">
        <v>41322</v>
      </c>
      <c r="C7" s="17" t="s">
        <v>5</v>
      </c>
      <c r="D7" s="5"/>
      <c r="E7" s="5"/>
      <c r="F7" s="5"/>
      <c r="G7" s="5"/>
      <c r="H7" s="5"/>
      <c r="I7" s="76"/>
      <c r="J7" s="5"/>
      <c r="K7" s="5"/>
      <c r="L7" s="5"/>
      <c r="M7" s="5"/>
      <c r="N7" s="63" t="s">
        <v>62</v>
      </c>
      <c r="O7" s="5"/>
      <c r="P7" s="5" t="s">
        <v>15</v>
      </c>
      <c r="Q7" s="5"/>
      <c r="R7" s="5"/>
      <c r="S7" s="5"/>
      <c r="T7" s="5"/>
      <c r="U7" s="5"/>
      <c r="V7" s="5"/>
      <c r="W7" s="79">
        <v>0.003472222222222222</v>
      </c>
      <c r="X7" s="13" t="s">
        <v>113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79"/>
      <c r="AK7" s="13"/>
      <c r="AL7" s="13"/>
      <c r="AM7" s="6"/>
      <c r="AN7" s="5"/>
      <c r="AO7" s="5"/>
      <c r="AP7" s="5"/>
      <c r="AQ7" s="5"/>
      <c r="AR7" s="5"/>
    </row>
    <row r="8" spans="1:44" ht="13.5" customHeight="1" thickTop="1">
      <c r="A8" s="7" t="s">
        <v>6</v>
      </c>
      <c r="B8" s="7" t="s">
        <v>7</v>
      </c>
      <c r="C8" s="7" t="s">
        <v>8</v>
      </c>
      <c r="D8" s="169" t="s">
        <v>112</v>
      </c>
      <c r="E8" s="7" t="s">
        <v>16</v>
      </c>
      <c r="F8" s="169" t="s">
        <v>68</v>
      </c>
      <c r="G8" s="169" t="s">
        <v>54</v>
      </c>
      <c r="H8" s="169" t="s">
        <v>53</v>
      </c>
      <c r="I8" s="174" t="s">
        <v>109</v>
      </c>
      <c r="J8" s="172" t="s">
        <v>56</v>
      </c>
      <c r="K8" s="177" t="s">
        <v>155</v>
      </c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208" t="s">
        <v>161</v>
      </c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10"/>
      <c r="AP8" s="188" t="s">
        <v>116</v>
      </c>
      <c r="AQ8" s="189"/>
      <c r="AR8" s="190"/>
    </row>
    <row r="9" spans="1:44" ht="12.75" customHeight="1">
      <c r="A9" s="7" t="s">
        <v>23</v>
      </c>
      <c r="B9" s="7"/>
      <c r="C9" s="7" t="s">
        <v>0</v>
      </c>
      <c r="D9" s="170"/>
      <c r="E9" s="7" t="s">
        <v>20</v>
      </c>
      <c r="F9" s="170"/>
      <c r="G9" s="170"/>
      <c r="H9" s="170"/>
      <c r="I9" s="175"/>
      <c r="J9" s="172"/>
      <c r="K9" s="191" t="s">
        <v>17</v>
      </c>
      <c r="L9" s="193"/>
      <c r="M9" s="191" t="s">
        <v>18</v>
      </c>
      <c r="N9" s="193"/>
      <c r="O9" s="191" t="s">
        <v>19</v>
      </c>
      <c r="P9" s="193"/>
      <c r="Q9" s="191" t="s">
        <v>117</v>
      </c>
      <c r="R9" s="193"/>
      <c r="S9" s="191" t="s">
        <v>118</v>
      </c>
      <c r="T9" s="193"/>
      <c r="U9" s="182" t="s">
        <v>57</v>
      </c>
      <c r="V9" s="184"/>
      <c r="W9" s="185" t="s">
        <v>153</v>
      </c>
      <c r="X9" s="194" t="s">
        <v>154</v>
      </c>
      <c r="Y9" s="170" t="s">
        <v>48</v>
      </c>
      <c r="Z9" s="170" t="s">
        <v>166</v>
      </c>
      <c r="AA9" s="172" t="s">
        <v>72</v>
      </c>
      <c r="AB9" s="191" t="s">
        <v>147</v>
      </c>
      <c r="AC9" s="192"/>
      <c r="AD9" s="193"/>
      <c r="AE9" s="191" t="s">
        <v>148</v>
      </c>
      <c r="AF9" s="192"/>
      <c r="AG9" s="193"/>
      <c r="AH9" s="191" t="s">
        <v>149</v>
      </c>
      <c r="AI9" s="192"/>
      <c r="AJ9" s="193"/>
      <c r="AK9" s="182" t="s">
        <v>57</v>
      </c>
      <c r="AL9" s="183"/>
      <c r="AM9" s="184"/>
      <c r="AN9" s="196" t="s">
        <v>48</v>
      </c>
      <c r="AO9" s="196" t="s">
        <v>166</v>
      </c>
      <c r="AP9" s="196" t="s">
        <v>162</v>
      </c>
      <c r="AQ9" s="198" t="s">
        <v>163</v>
      </c>
      <c r="AR9" s="200" t="s">
        <v>48</v>
      </c>
    </row>
    <row r="10" spans="1:53" ht="12.75" customHeight="1" thickBot="1">
      <c r="A10" s="15"/>
      <c r="B10" s="15"/>
      <c r="C10" s="15"/>
      <c r="D10" s="171"/>
      <c r="E10" s="15"/>
      <c r="F10" s="171"/>
      <c r="G10" s="171"/>
      <c r="H10" s="171"/>
      <c r="I10" s="176"/>
      <c r="J10" s="173"/>
      <c r="K10" s="92" t="s">
        <v>111</v>
      </c>
      <c r="L10" s="91" t="s">
        <v>110</v>
      </c>
      <c r="M10" s="92" t="s">
        <v>111</v>
      </c>
      <c r="N10" s="91" t="s">
        <v>110</v>
      </c>
      <c r="O10" s="92" t="s">
        <v>111</v>
      </c>
      <c r="P10" s="91" t="s">
        <v>110</v>
      </c>
      <c r="Q10" s="92" t="s">
        <v>111</v>
      </c>
      <c r="R10" s="91" t="s">
        <v>110</v>
      </c>
      <c r="S10" s="92" t="s">
        <v>111</v>
      </c>
      <c r="T10" s="91" t="s">
        <v>110</v>
      </c>
      <c r="U10" s="92" t="s">
        <v>111</v>
      </c>
      <c r="V10" s="91" t="s">
        <v>110</v>
      </c>
      <c r="W10" s="186"/>
      <c r="X10" s="195"/>
      <c r="Y10" s="171"/>
      <c r="Z10" s="171"/>
      <c r="AA10" s="173"/>
      <c r="AB10" s="93" t="s">
        <v>111</v>
      </c>
      <c r="AC10" s="94" t="s">
        <v>110</v>
      </c>
      <c r="AD10" s="107" t="s">
        <v>150</v>
      </c>
      <c r="AE10" s="93" t="s">
        <v>111</v>
      </c>
      <c r="AF10" s="94" t="s">
        <v>110</v>
      </c>
      <c r="AG10" s="107" t="s">
        <v>150</v>
      </c>
      <c r="AH10" s="93" t="s">
        <v>111</v>
      </c>
      <c r="AI10" s="94" t="s">
        <v>110</v>
      </c>
      <c r="AJ10" s="107" t="s">
        <v>150</v>
      </c>
      <c r="AK10" s="93" t="s">
        <v>111</v>
      </c>
      <c r="AL10" s="94" t="s">
        <v>110</v>
      </c>
      <c r="AM10" s="107" t="s">
        <v>150</v>
      </c>
      <c r="AN10" s="197"/>
      <c r="AO10" s="197"/>
      <c r="AP10" s="197"/>
      <c r="AQ10" s="199"/>
      <c r="AR10" s="201"/>
      <c r="AT10" s="187" t="s">
        <v>151</v>
      </c>
      <c r="AU10" s="187"/>
      <c r="AV10" s="187"/>
      <c r="AW10" s="187"/>
      <c r="AX10" s="187"/>
      <c r="AY10" s="187" t="s">
        <v>152</v>
      </c>
      <c r="AZ10" s="187"/>
      <c r="BA10" s="187"/>
    </row>
    <row r="11" spans="1:53" ht="12.75" customHeight="1" thickTop="1">
      <c r="A11" s="8">
        <v>3</v>
      </c>
      <c r="B11" s="16" t="s">
        <v>82</v>
      </c>
      <c r="C11" s="8" t="s">
        <v>238</v>
      </c>
      <c r="D11" s="8" t="s">
        <v>237</v>
      </c>
      <c r="E11" s="8">
        <v>2.4</v>
      </c>
      <c r="F11" s="8">
        <v>100</v>
      </c>
      <c r="G11" s="8" t="s">
        <v>224</v>
      </c>
      <c r="H11" s="74">
        <v>17533</v>
      </c>
      <c r="I11" s="95" t="s">
        <v>106</v>
      </c>
      <c r="J11" s="88">
        <v>1</v>
      </c>
      <c r="K11" s="60">
        <v>26</v>
      </c>
      <c r="L11" s="77">
        <v>0.0035838657407407403</v>
      </c>
      <c r="M11" s="60">
        <v>0</v>
      </c>
      <c r="N11" s="77">
        <v>0</v>
      </c>
      <c r="O11" s="60">
        <v>27</v>
      </c>
      <c r="P11" s="77">
        <v>0.0035073958333333333</v>
      </c>
      <c r="Q11" s="60">
        <v>26</v>
      </c>
      <c r="R11" s="77">
        <v>0.0035085300925925926</v>
      </c>
      <c r="S11" s="60">
        <v>0</v>
      </c>
      <c r="T11" s="77">
        <v>0</v>
      </c>
      <c r="U11" s="62">
        <v>53</v>
      </c>
      <c r="V11" s="136">
        <v>0.007091261574074074</v>
      </c>
      <c r="W11" s="78">
        <v>24.913291495629892</v>
      </c>
      <c r="X11" s="137">
        <v>1</v>
      </c>
      <c r="Y11" s="32">
        <v>1</v>
      </c>
      <c r="Z11" s="32">
        <v>100</v>
      </c>
      <c r="AA11" s="75" t="s">
        <v>157</v>
      </c>
      <c r="AB11" s="60">
        <f>IF(ISERROR(VLOOKUP($I11,#REF!,2,FALSE))=TRUE,0,VLOOKUP($I11,#REF!,2,FALSE))</f>
        <v>0</v>
      </c>
      <c r="AC11" s="125">
        <f>IF(ISERROR(VLOOKUP($I11,#REF!,3,FALSE))=TRUE,0,VLOOKUP($I11,#REF!,3,FALSE))</f>
        <v>0</v>
      </c>
      <c r="AD11" s="142">
        <f>#VALUE!</f>
        <v>8</v>
      </c>
      <c r="AE11" s="60">
        <f>IF(ISERROR(VLOOKUP($I11,#REF!,2,FALSE))=TRUE,0,VLOOKUP($I11,#REF!,2,FALSE))</f>
        <v>0</v>
      </c>
      <c r="AF11" s="123">
        <f>IF(ISERROR(VLOOKUP($I11,#REF!,3,FALSE))=TRUE,0,VLOOKUP($I11,#REF!,3,FALSE))</f>
        <v>0</v>
      </c>
      <c r="AG11" s="142">
        <f>#VALUE!</f>
        <v>8</v>
      </c>
      <c r="AH11" s="60">
        <f>IF(ISERROR(VLOOKUP($I11,#REF!,2,FALSE))=TRUE,0,VLOOKUP($I11,#REF!,2,FALSE))</f>
        <v>0</v>
      </c>
      <c r="AI11" s="123">
        <f>IF(ISERROR(VLOOKUP($I11,#REF!,3,FALSE))=TRUE,0,VLOOKUP($I11,#REF!,3,FALSE))</f>
        <v>0</v>
      </c>
      <c r="AJ11" s="142">
        <f>#VALUE!</f>
        <v>8</v>
      </c>
      <c r="AK11" s="143">
        <f>SUM(LARGE(AY11:BA11,1)+LARGE(AY11:BA11,2))</f>
        <v>0</v>
      </c>
      <c r="AL11" s="144">
        <f>SUM(IF(AB11=LARGE(AY11:BA11,1),AC11,IF(AE11=LARGE(AY11:BA11,1),AF11,AI11))+IF(AB11=LARGE(AY11:BA11,2),AC11,IF(AE11=LARGE(AY11:BA11,2),AF11,AI11)))</f>
        <v>0</v>
      </c>
      <c r="AM11" s="145">
        <f>IF(AK11=0,0,IF($AD$6=3,SUM(SUM(AD11+AG11+AJ11)-MAX(AD11,AG11,AJ11)),IF($AD$6=2,SUM(AD11+AG11),AD11)))</f>
        <v>0</v>
      </c>
      <c r="AN11" s="88"/>
      <c r="AO11" s="126">
        <f>#VALUE!</f>
        <v>0</v>
      </c>
      <c r="AP11" s="60">
        <f>IF(ISERROR(VLOOKUP(B11,#REF!,13,FALSE))=TRUE,0,VLOOKUP(B11,#REF!,13,FALSE))</f>
        <v>0</v>
      </c>
      <c r="AQ11" s="137">
        <f>IF(ISERROR(SUM(Z11+AP11))=TRUE,0,SUM(Z11+AP11))</f>
        <v>100</v>
      </c>
      <c r="AR11" s="61"/>
      <c r="AT11" s="127">
        <f>$K11</f>
        <v>26</v>
      </c>
      <c r="AU11" s="26">
        <f>$M11</f>
        <v>0</v>
      </c>
      <c r="AV11" s="26">
        <f>$O11</f>
        <v>27</v>
      </c>
      <c r="AW11" s="26">
        <f>$Q11</f>
        <v>26</v>
      </c>
      <c r="AX11" s="128">
        <f>$S11</f>
        <v>0</v>
      </c>
      <c r="AY11" s="101">
        <f>$AB11</f>
        <v>0</v>
      </c>
      <c r="AZ11" s="26">
        <f>$AE11</f>
        <v>0</v>
      </c>
      <c r="BA11" s="138">
        <f>$AH11</f>
        <v>0</v>
      </c>
    </row>
    <row r="12" spans="1:53" ht="12.75" customHeight="1">
      <c r="A12" s="8">
        <v>6</v>
      </c>
      <c r="B12" s="16" t="s">
        <v>58</v>
      </c>
      <c r="C12" s="8">
        <v>2</v>
      </c>
      <c r="D12" s="8" t="s">
        <v>237</v>
      </c>
      <c r="E12" s="8">
        <v>2.4</v>
      </c>
      <c r="F12" s="8">
        <v>91</v>
      </c>
      <c r="G12" s="8">
        <v>6</v>
      </c>
      <c r="H12" s="74">
        <v>2340</v>
      </c>
      <c r="I12" s="95" t="s">
        <v>97</v>
      </c>
      <c r="J12" s="88">
        <v>5</v>
      </c>
      <c r="K12" s="60">
        <v>25</v>
      </c>
      <c r="L12" s="77">
        <v>0.0035100694444444446</v>
      </c>
      <c r="M12" s="60">
        <v>0</v>
      </c>
      <c r="N12" s="77">
        <v>0</v>
      </c>
      <c r="O12" s="60">
        <v>27</v>
      </c>
      <c r="P12" s="77">
        <v>0.003506875</v>
      </c>
      <c r="Q12" s="60">
        <v>3</v>
      </c>
      <c r="R12" s="77">
        <v>0.0003884722222222222</v>
      </c>
      <c r="S12" s="60">
        <v>0</v>
      </c>
      <c r="T12" s="77">
        <v>0</v>
      </c>
      <c r="U12" s="62">
        <v>52</v>
      </c>
      <c r="V12" s="136">
        <v>0.007016944444444445</v>
      </c>
      <c r="W12" s="78">
        <v>24.70210997189343</v>
      </c>
      <c r="X12" s="137">
        <v>1</v>
      </c>
      <c r="Y12" s="32">
        <v>2</v>
      </c>
      <c r="Z12" s="32">
        <v>98.1</v>
      </c>
      <c r="AA12" s="75" t="s">
        <v>157</v>
      </c>
      <c r="AB12" s="60">
        <f>IF(ISERROR(VLOOKUP($I12,#REF!,2,FALSE))=TRUE,0,VLOOKUP($I12,#REF!,2,FALSE))</f>
        <v>0</v>
      </c>
      <c r="AC12" s="90">
        <f>IF(ISERROR(VLOOKUP($I12,#REF!,3,FALSE))=TRUE,0,VLOOKUP($I12,#REF!,3,FALSE))</f>
        <v>0</v>
      </c>
      <c r="AD12" s="108">
        <f>#VALUE!</f>
        <v>8</v>
      </c>
      <c r="AE12" s="60">
        <f>IF(ISERROR(VLOOKUP($I12,#REF!,2,FALSE))=TRUE,0,VLOOKUP($I12,#REF!,2,FALSE))</f>
        <v>0</v>
      </c>
      <c r="AF12" s="123">
        <f>IF(ISERROR(VLOOKUP($I12,#REF!,3,FALSE))=TRUE,0,VLOOKUP($I12,#REF!,3,FALSE))</f>
        <v>0</v>
      </c>
      <c r="AG12" s="108">
        <f>#VALUE!</f>
        <v>8</v>
      </c>
      <c r="AH12" s="60">
        <f>IF(ISERROR(VLOOKUP($I12,#REF!,2,FALSE))=TRUE,0,VLOOKUP($I12,#REF!,2,FALSE))</f>
        <v>0</v>
      </c>
      <c r="AI12" s="123">
        <f>IF(ISERROR(VLOOKUP($I12,#REF!,3,FALSE))=TRUE,0,VLOOKUP($I12,#REF!,3,FALSE))</f>
        <v>0</v>
      </c>
      <c r="AJ12" s="108">
        <f>#VALUE!</f>
        <v>8</v>
      </c>
      <c r="AK12" s="62">
        <f>SUM(LARGE(AY12:BA12,1)+LARGE(AY12:BA12,2))</f>
        <v>0</v>
      </c>
      <c r="AL12" s="109">
        <f>SUM(IF(AB12=LARGE(AY12:BA12,1),AC12,IF(AE12=LARGE(AY12:BA12,1),AF12,AI12))+IF(AB12=LARGE(AY12:BA12,2),AC12,IF(AE12=LARGE(AY12:BA12,2),AF12,AI12)))</f>
        <v>0</v>
      </c>
      <c r="AM12" s="146">
        <f>IF(AK12=0,0,IF($AD$6=3,SUM(SUM(AD12+AG12+AJ12)-MAX(AD12,AG12,AJ12)),IF($AD$6=2,SUM(AD12+AG12),AD12)))</f>
        <v>0</v>
      </c>
      <c r="AN12" s="88"/>
      <c r="AO12" s="126">
        <f>#VALUE!</f>
        <v>0</v>
      </c>
      <c r="AP12" s="60">
        <f>IF(ISERROR(VLOOKUP(B12,#REF!,13,FALSE))=TRUE,0,VLOOKUP(B12,#REF!,13,FALSE))</f>
        <v>0</v>
      </c>
      <c r="AQ12" s="137">
        <f aca="true" t="shared" si="0" ref="AQ12:AQ37">IF(ISERROR(SUM(Z12+AP12))=TRUE,0,SUM(Z12+AP12))</f>
        <v>98.1</v>
      </c>
      <c r="AR12" s="10"/>
      <c r="AT12" s="129">
        <f aca="true" t="shared" si="1" ref="AT12:AT37">$K12</f>
        <v>25</v>
      </c>
      <c r="AU12" s="28">
        <f aca="true" t="shared" si="2" ref="AU12:AU37">$M12</f>
        <v>0</v>
      </c>
      <c r="AV12" s="28">
        <f aca="true" t="shared" si="3" ref="AV12:AV37">$O12</f>
        <v>27</v>
      </c>
      <c r="AW12" s="28">
        <f aca="true" t="shared" si="4" ref="AW12:AW37">$Q12</f>
        <v>3</v>
      </c>
      <c r="AX12" s="81">
        <f aca="true" t="shared" si="5" ref="AX12:AX37">$S12</f>
        <v>0</v>
      </c>
      <c r="AY12" s="60">
        <f>$AB12</f>
        <v>0</v>
      </c>
      <c r="AZ12" s="87">
        <f>$AE12</f>
        <v>0</v>
      </c>
      <c r="BA12" s="108">
        <f>$AH12</f>
        <v>0</v>
      </c>
    </row>
    <row r="13" spans="1:53" ht="12.75">
      <c r="A13" s="8">
        <v>4</v>
      </c>
      <c r="B13" s="16" t="s">
        <v>65</v>
      </c>
      <c r="C13" s="8">
        <v>2</v>
      </c>
      <c r="D13" s="8" t="s">
        <v>237</v>
      </c>
      <c r="E13" s="8">
        <v>2.4</v>
      </c>
      <c r="F13" s="8">
        <v>86.08333333333333</v>
      </c>
      <c r="G13" s="8" t="s">
        <v>224</v>
      </c>
      <c r="H13" s="74">
        <v>21629</v>
      </c>
      <c r="I13" s="95" t="s">
        <v>98</v>
      </c>
      <c r="J13" s="88">
        <v>4</v>
      </c>
      <c r="K13" s="60">
        <v>24</v>
      </c>
      <c r="L13" s="77">
        <v>0.003502141203703704</v>
      </c>
      <c r="M13" s="60">
        <v>0</v>
      </c>
      <c r="N13" s="77">
        <v>0</v>
      </c>
      <c r="O13" s="60">
        <v>25</v>
      </c>
      <c r="P13" s="77">
        <v>0.003485185185185185</v>
      </c>
      <c r="Q13" s="60">
        <v>26</v>
      </c>
      <c r="R13" s="77">
        <v>0.0035817939814814814</v>
      </c>
      <c r="S13" s="60">
        <v>0</v>
      </c>
      <c r="T13" s="77">
        <v>0</v>
      </c>
      <c r="U13" s="62">
        <v>51</v>
      </c>
      <c r="V13" s="136">
        <v>0.007066979166666666</v>
      </c>
      <c r="W13" s="78">
        <v>24.055539996757222</v>
      </c>
      <c r="X13" s="137">
        <v>1</v>
      </c>
      <c r="Y13" s="32">
        <v>3</v>
      </c>
      <c r="Z13" s="32">
        <v>96.2</v>
      </c>
      <c r="AA13" s="75" t="s">
        <v>158</v>
      </c>
      <c r="AB13" s="60">
        <f>IF(ISERROR(VLOOKUP($I13,#REF!,2,FALSE))=TRUE,0,VLOOKUP($I13,#REF!,2,FALSE))</f>
        <v>0</v>
      </c>
      <c r="AC13" s="90">
        <f>IF(ISERROR(VLOOKUP($I13,#REF!,3,FALSE))=TRUE,0,VLOOKUP($I13,#REF!,3,FALSE))</f>
        <v>0</v>
      </c>
      <c r="AD13" s="108">
        <f>#VALUE!</f>
        <v>8</v>
      </c>
      <c r="AE13" s="60">
        <f>IF(ISERROR(VLOOKUP($I13,#REF!,2,FALSE))=TRUE,0,VLOOKUP($I13,#REF!,2,FALSE))</f>
        <v>0</v>
      </c>
      <c r="AF13" s="123">
        <f>IF(ISERROR(VLOOKUP($I13,#REF!,3,FALSE))=TRUE,0,VLOOKUP($I13,#REF!,3,FALSE))</f>
        <v>0</v>
      </c>
      <c r="AG13" s="108">
        <f>#VALUE!</f>
        <v>8</v>
      </c>
      <c r="AH13" s="60">
        <f>IF(ISERROR(VLOOKUP($I13,#REF!,2,FALSE))=TRUE,0,VLOOKUP($I13,#REF!,2,FALSE))</f>
        <v>0</v>
      </c>
      <c r="AI13" s="123">
        <f>IF(ISERROR(VLOOKUP($I13,#REF!,3,FALSE))=TRUE,0,VLOOKUP($I13,#REF!,3,FALSE))</f>
        <v>0</v>
      </c>
      <c r="AJ13" s="108">
        <f>#VALUE!</f>
        <v>8</v>
      </c>
      <c r="AK13" s="62">
        <f aca="true" t="shared" si="6" ref="AK13:AK37">SUM(LARGE(AY13:BA13,1)+LARGE(AY13:BA13,2))</f>
        <v>0</v>
      </c>
      <c r="AL13" s="109">
        <f aca="true" t="shared" si="7" ref="AL13:AL37">SUM(IF(AB13=LARGE(AY13:BA13,1),AC13,IF(AE13=LARGE(AY13:BA13,1),AF13,AI13))+IF(AB13=LARGE(AY13:BA13,2),AC13,IF(AE13=LARGE(AY13:BA13,2),AF13,AI13)))</f>
        <v>0</v>
      </c>
      <c r="AM13" s="146">
        <f aca="true" t="shared" si="8" ref="AM13:AM37">IF(AK13=0,0,IF($AD$6=3,SUM(SUM(AD13+AG13+AJ13)-MAX(AD13,AG13,AJ13)),IF($AD$6=2,SUM(AD13+AG13),AD13)))</f>
        <v>0</v>
      </c>
      <c r="AN13" s="88"/>
      <c r="AO13" s="126">
        <f>#VALUE!</f>
        <v>0</v>
      </c>
      <c r="AP13" s="60">
        <f>IF(ISERROR(VLOOKUP(B13,#REF!,13,FALSE))=TRUE,0,VLOOKUP(B13,#REF!,13,FALSE))</f>
        <v>0</v>
      </c>
      <c r="AQ13" s="137">
        <f t="shared" si="0"/>
        <v>96.2</v>
      </c>
      <c r="AR13" s="10"/>
      <c r="AT13" s="129">
        <f t="shared" si="1"/>
        <v>24</v>
      </c>
      <c r="AU13" s="28">
        <f t="shared" si="2"/>
        <v>0</v>
      </c>
      <c r="AV13" s="28">
        <f t="shared" si="3"/>
        <v>25</v>
      </c>
      <c r="AW13" s="28">
        <f t="shared" si="4"/>
        <v>26</v>
      </c>
      <c r="AX13" s="81">
        <f t="shared" si="5"/>
        <v>0</v>
      </c>
      <c r="AY13" s="60">
        <f aca="true" t="shared" si="9" ref="AY13:AY36">$AB13</f>
        <v>0</v>
      </c>
      <c r="AZ13" s="87">
        <f aca="true" t="shared" si="10" ref="AZ13:AZ36">$AE13</f>
        <v>0</v>
      </c>
      <c r="BA13" s="108">
        <f aca="true" t="shared" si="11" ref="BA13:BA36">$AH13</f>
        <v>0</v>
      </c>
    </row>
    <row r="14" spans="1:53" ht="12.75">
      <c r="A14" s="8">
        <v>1</v>
      </c>
      <c r="B14" s="16" t="s">
        <v>31</v>
      </c>
      <c r="C14" s="8">
        <v>2</v>
      </c>
      <c r="D14" s="8" t="s">
        <v>237</v>
      </c>
      <c r="E14" s="8">
        <v>2.4</v>
      </c>
      <c r="F14" s="8">
        <v>91.74285714285715</v>
      </c>
      <c r="G14" s="8" t="s">
        <v>224</v>
      </c>
      <c r="H14" s="74">
        <v>17048</v>
      </c>
      <c r="I14" s="95" t="s">
        <v>96</v>
      </c>
      <c r="J14" s="88">
        <v>2</v>
      </c>
      <c r="K14" s="60">
        <v>21</v>
      </c>
      <c r="L14" s="77">
        <v>0.0035697106481481482</v>
      </c>
      <c r="M14" s="60">
        <v>0</v>
      </c>
      <c r="N14" s="77">
        <v>0</v>
      </c>
      <c r="O14" s="60">
        <v>24</v>
      </c>
      <c r="P14" s="77">
        <v>0.003542951388888889</v>
      </c>
      <c r="Q14" s="60">
        <v>24</v>
      </c>
      <c r="R14" s="77">
        <v>0.0035971643518518514</v>
      </c>
      <c r="S14" s="60">
        <v>0</v>
      </c>
      <c r="T14" s="77">
        <v>0</v>
      </c>
      <c r="U14" s="62">
        <v>48</v>
      </c>
      <c r="V14" s="136">
        <v>0.007085902777777778</v>
      </c>
      <c r="W14" s="78">
        <v>22.580044493664065</v>
      </c>
      <c r="X14" s="137">
        <v>1</v>
      </c>
      <c r="Y14" s="32">
        <v>4</v>
      </c>
      <c r="Z14" s="32">
        <v>90.6</v>
      </c>
      <c r="AA14" s="75" t="s">
        <v>158</v>
      </c>
      <c r="AB14" s="60">
        <f>IF(ISERROR(VLOOKUP($I14,#REF!,2,FALSE))=TRUE,0,VLOOKUP($I14,#REF!,2,FALSE))</f>
        <v>0</v>
      </c>
      <c r="AC14" s="90">
        <f>IF(ISERROR(VLOOKUP($I14,#REF!,3,FALSE))=TRUE,0,VLOOKUP($I14,#REF!,3,FALSE))</f>
        <v>0</v>
      </c>
      <c r="AD14" s="108">
        <f>#VALUE!</f>
        <v>8</v>
      </c>
      <c r="AE14" s="60">
        <f>IF(ISERROR(VLOOKUP($I14,#REF!,2,FALSE))=TRUE,0,VLOOKUP($I14,#REF!,2,FALSE))</f>
        <v>0</v>
      </c>
      <c r="AF14" s="123">
        <f>IF(ISERROR(VLOOKUP($I14,#REF!,3,FALSE))=TRUE,0,VLOOKUP($I14,#REF!,3,FALSE))</f>
        <v>0</v>
      </c>
      <c r="AG14" s="108">
        <f>#VALUE!</f>
        <v>8</v>
      </c>
      <c r="AH14" s="60">
        <f>IF(ISERROR(VLOOKUP($I14,#REF!,2,FALSE))=TRUE,0,VLOOKUP($I14,#REF!,2,FALSE))</f>
        <v>0</v>
      </c>
      <c r="AI14" s="123">
        <f>IF(ISERROR(VLOOKUP($I14,#REF!,3,FALSE))=TRUE,0,VLOOKUP($I14,#REF!,3,FALSE))</f>
        <v>0</v>
      </c>
      <c r="AJ14" s="108">
        <f>#VALUE!</f>
        <v>8</v>
      </c>
      <c r="AK14" s="62">
        <f t="shared" si="6"/>
        <v>0</v>
      </c>
      <c r="AL14" s="109">
        <f t="shared" si="7"/>
        <v>0</v>
      </c>
      <c r="AM14" s="146">
        <f t="shared" si="8"/>
        <v>0</v>
      </c>
      <c r="AN14" s="88"/>
      <c r="AO14" s="126">
        <f>#VALUE!</f>
        <v>0</v>
      </c>
      <c r="AP14" s="60">
        <f>IF(ISERROR(VLOOKUP(B14,#REF!,13,FALSE))=TRUE,0,VLOOKUP(B14,#REF!,13,FALSE))</f>
        <v>0</v>
      </c>
      <c r="AQ14" s="137">
        <f t="shared" si="0"/>
        <v>90.6</v>
      </c>
      <c r="AR14" s="10"/>
      <c r="AT14" s="129">
        <f t="shared" si="1"/>
        <v>21</v>
      </c>
      <c r="AU14" s="28">
        <f t="shared" si="2"/>
        <v>0</v>
      </c>
      <c r="AV14" s="28">
        <f t="shared" si="3"/>
        <v>24</v>
      </c>
      <c r="AW14" s="28">
        <f t="shared" si="4"/>
        <v>24</v>
      </c>
      <c r="AX14" s="81">
        <f t="shared" si="5"/>
        <v>0</v>
      </c>
      <c r="AY14" s="60">
        <f t="shared" si="9"/>
        <v>0</v>
      </c>
      <c r="AZ14" s="87">
        <f t="shared" si="10"/>
        <v>0</v>
      </c>
      <c r="BA14" s="108">
        <f t="shared" si="11"/>
        <v>0</v>
      </c>
    </row>
    <row r="15" spans="1:53" ht="12.75">
      <c r="A15" s="8">
        <v>5</v>
      </c>
      <c r="B15" s="16" t="s">
        <v>83</v>
      </c>
      <c r="C15" s="8" t="s">
        <v>238</v>
      </c>
      <c r="D15" s="8" t="s">
        <v>240</v>
      </c>
      <c r="E15" s="8">
        <v>2.4</v>
      </c>
      <c r="F15" s="8">
        <v>71.17142857142856</v>
      </c>
      <c r="G15" s="8" t="s">
        <v>224</v>
      </c>
      <c r="H15" s="165">
        <v>21087</v>
      </c>
      <c r="I15" s="95" t="s">
        <v>104</v>
      </c>
      <c r="J15" s="88">
        <v>1</v>
      </c>
      <c r="K15" s="9">
        <v>20</v>
      </c>
      <c r="L15" s="117">
        <v>0.0035501851851851853</v>
      </c>
      <c r="M15" s="9">
        <v>21</v>
      </c>
      <c r="N15" s="117">
        <v>0.0034966666666666666</v>
      </c>
      <c r="O15" s="9">
        <v>3</v>
      </c>
      <c r="P15" s="117">
        <v>0.0009495023148148149</v>
      </c>
      <c r="Q15" s="9">
        <v>21</v>
      </c>
      <c r="R15" s="117">
        <v>0.003622534722222222</v>
      </c>
      <c r="S15" s="9">
        <v>0</v>
      </c>
      <c r="T15" s="117">
        <v>0</v>
      </c>
      <c r="U15" s="33">
        <v>42</v>
      </c>
      <c r="V15" s="166">
        <v>0.006993333333333333</v>
      </c>
      <c r="W15" s="118">
        <v>20.01906577693041</v>
      </c>
      <c r="X15" s="153">
        <v>1</v>
      </c>
      <c r="Y15" s="29">
        <v>5</v>
      </c>
      <c r="Z15" s="89">
        <v>79.2</v>
      </c>
      <c r="AA15" s="75" t="s">
        <v>158</v>
      </c>
      <c r="AB15" s="60">
        <f>IF(ISERROR(VLOOKUP($I15,#REF!,2,FALSE))=TRUE,0,VLOOKUP($I15,#REF!,2,FALSE))</f>
        <v>0</v>
      </c>
      <c r="AC15" s="90">
        <f>IF(ISERROR(VLOOKUP($I15,#REF!,3,FALSE))=TRUE,0,VLOOKUP($I15,#REF!,3,FALSE))</f>
        <v>0</v>
      </c>
      <c r="AD15" s="108">
        <f>#VALUE!</f>
        <v>8</v>
      </c>
      <c r="AE15" s="60">
        <f>IF(ISERROR(VLOOKUP($I15,#REF!,2,FALSE))=TRUE,0,VLOOKUP($I15,#REF!,2,FALSE))</f>
        <v>0</v>
      </c>
      <c r="AF15" s="123">
        <f>IF(ISERROR(VLOOKUP($I15,#REF!,3,FALSE))=TRUE,0,VLOOKUP($I15,#REF!,3,FALSE))</f>
        <v>0</v>
      </c>
      <c r="AG15" s="108">
        <f>#VALUE!</f>
        <v>8</v>
      </c>
      <c r="AH15" s="60">
        <f>IF(ISERROR(VLOOKUP($I15,#REF!,2,FALSE))=TRUE,0,VLOOKUP($I15,#REF!,2,FALSE))</f>
        <v>0</v>
      </c>
      <c r="AI15" s="123">
        <f>IF(ISERROR(VLOOKUP($I15,#REF!,3,FALSE))=TRUE,0,VLOOKUP($I15,#REF!,3,FALSE))</f>
        <v>0</v>
      </c>
      <c r="AJ15" s="108">
        <f>#VALUE!</f>
        <v>8</v>
      </c>
      <c r="AK15" s="62">
        <f t="shared" si="6"/>
        <v>0</v>
      </c>
      <c r="AL15" s="109">
        <f t="shared" si="7"/>
        <v>0</v>
      </c>
      <c r="AM15" s="146">
        <f t="shared" si="8"/>
        <v>0</v>
      </c>
      <c r="AN15" s="88"/>
      <c r="AO15" s="126">
        <f>#VALUE!</f>
        <v>0</v>
      </c>
      <c r="AP15" s="60">
        <f>IF(ISERROR(VLOOKUP(B15,#REF!,13,FALSE))=TRUE,0,VLOOKUP(B15,#REF!,13,FALSE))</f>
        <v>0</v>
      </c>
      <c r="AQ15" s="137">
        <f t="shared" si="0"/>
        <v>79.2</v>
      </c>
      <c r="AR15" s="10"/>
      <c r="AT15" s="129">
        <f t="shared" si="1"/>
        <v>20</v>
      </c>
      <c r="AU15" s="28">
        <f t="shared" si="2"/>
        <v>21</v>
      </c>
      <c r="AV15" s="28">
        <f t="shared" si="3"/>
        <v>3</v>
      </c>
      <c r="AW15" s="28">
        <f t="shared" si="4"/>
        <v>21</v>
      </c>
      <c r="AX15" s="81">
        <f t="shared" si="5"/>
        <v>0</v>
      </c>
      <c r="AY15" s="60">
        <f t="shared" si="9"/>
        <v>0</v>
      </c>
      <c r="AZ15" s="87">
        <f t="shared" si="10"/>
        <v>0</v>
      </c>
      <c r="BA15" s="108">
        <f t="shared" si="11"/>
        <v>0</v>
      </c>
    </row>
    <row r="16" spans="1:53" ht="12.75">
      <c r="A16" s="18">
        <v>9</v>
      </c>
      <c r="B16" s="80" t="s">
        <v>186</v>
      </c>
      <c r="C16" s="18" t="s">
        <v>238</v>
      </c>
      <c r="D16" s="18" t="s">
        <v>240</v>
      </c>
      <c r="E16" s="18">
        <v>2.4</v>
      </c>
      <c r="F16" s="18">
        <v>68.55</v>
      </c>
      <c r="G16" s="18">
        <v>12</v>
      </c>
      <c r="H16" s="74">
        <v>15689</v>
      </c>
      <c r="I16" s="163" t="s">
        <v>187</v>
      </c>
      <c r="J16" s="75">
        <v>3</v>
      </c>
      <c r="K16" s="60">
        <v>20</v>
      </c>
      <c r="L16" s="77">
        <v>0.0034772916666666667</v>
      </c>
      <c r="M16" s="60">
        <v>21</v>
      </c>
      <c r="N16" s="77">
        <v>0.0035186574074074074</v>
      </c>
      <c r="O16" s="60">
        <v>3</v>
      </c>
      <c r="P16" s="77">
        <v>0.0005292013888888888</v>
      </c>
      <c r="Q16" s="60">
        <v>17</v>
      </c>
      <c r="R16" s="77">
        <v>0.0035682407407407403</v>
      </c>
      <c r="S16" s="60">
        <v>0</v>
      </c>
      <c r="T16" s="77">
        <v>0</v>
      </c>
      <c r="U16" s="62">
        <v>41</v>
      </c>
      <c r="V16" s="136">
        <v>0.006995949074074075</v>
      </c>
      <c r="W16" s="78">
        <v>19.5351145669617</v>
      </c>
      <c r="X16" s="137">
        <v>2</v>
      </c>
      <c r="Y16" s="32">
        <v>6</v>
      </c>
      <c r="Z16" s="32">
        <v>77.4</v>
      </c>
      <c r="AA16" s="75" t="s">
        <v>158</v>
      </c>
      <c r="AB16" s="60">
        <f>IF(ISERROR(VLOOKUP($I16,#REF!,2,FALSE))=TRUE,0,VLOOKUP($I16,#REF!,2,FALSE))</f>
        <v>0</v>
      </c>
      <c r="AC16" s="90">
        <f>IF(ISERROR(VLOOKUP($I16,#REF!,3,FALSE))=TRUE,0,VLOOKUP($I16,#REF!,3,FALSE))</f>
        <v>0</v>
      </c>
      <c r="AD16" s="108">
        <f>#VALUE!</f>
        <v>8</v>
      </c>
      <c r="AE16" s="60">
        <f>IF(ISERROR(VLOOKUP($I16,#REF!,2,FALSE))=TRUE,0,VLOOKUP($I16,#REF!,2,FALSE))</f>
        <v>0</v>
      </c>
      <c r="AF16" s="123">
        <f>IF(ISERROR(VLOOKUP($I16,#REF!,3,FALSE))=TRUE,0,VLOOKUP($I16,#REF!,3,FALSE))</f>
        <v>0</v>
      </c>
      <c r="AG16" s="108">
        <f>#VALUE!</f>
        <v>8</v>
      </c>
      <c r="AH16" s="60">
        <f>IF(ISERROR(VLOOKUP($I16,#REF!,2,FALSE))=TRUE,0,VLOOKUP($I16,#REF!,2,FALSE))</f>
        <v>0</v>
      </c>
      <c r="AI16" s="123">
        <f>IF(ISERROR(VLOOKUP($I16,#REF!,3,FALSE))=TRUE,0,VLOOKUP($I16,#REF!,3,FALSE))</f>
        <v>0</v>
      </c>
      <c r="AJ16" s="108">
        <f>#VALUE!</f>
        <v>8</v>
      </c>
      <c r="AK16" s="62">
        <f t="shared" si="6"/>
        <v>0</v>
      </c>
      <c r="AL16" s="109">
        <f t="shared" si="7"/>
        <v>0</v>
      </c>
      <c r="AM16" s="146">
        <f t="shared" si="8"/>
        <v>0</v>
      </c>
      <c r="AN16" s="88"/>
      <c r="AO16" s="126">
        <f>#VALUE!</f>
        <v>0</v>
      </c>
      <c r="AP16" s="60">
        <f>IF(ISERROR(VLOOKUP(B16,#REF!,13,FALSE))=TRUE,0,VLOOKUP(B16,#REF!,13,FALSE))</f>
        <v>0</v>
      </c>
      <c r="AQ16" s="137">
        <f t="shared" si="0"/>
        <v>77.4</v>
      </c>
      <c r="AR16" s="10"/>
      <c r="AT16" s="129">
        <f t="shared" si="1"/>
        <v>20</v>
      </c>
      <c r="AU16" s="28">
        <f t="shared" si="2"/>
        <v>21</v>
      </c>
      <c r="AV16" s="28">
        <f t="shared" si="3"/>
        <v>3</v>
      </c>
      <c r="AW16" s="28">
        <f t="shared" si="4"/>
        <v>17</v>
      </c>
      <c r="AX16" s="81">
        <f t="shared" si="5"/>
        <v>0</v>
      </c>
      <c r="AY16" s="60">
        <f t="shared" si="9"/>
        <v>0</v>
      </c>
      <c r="AZ16" s="87">
        <f t="shared" si="10"/>
        <v>0</v>
      </c>
      <c r="BA16" s="108">
        <f t="shared" si="11"/>
        <v>0</v>
      </c>
    </row>
    <row r="17" spans="1:53" ht="12.75">
      <c r="A17" s="8">
        <v>8</v>
      </c>
      <c r="B17" s="65" t="s">
        <v>170</v>
      </c>
      <c r="C17" s="8" t="s">
        <v>238</v>
      </c>
      <c r="D17" s="8" t="s">
        <v>237</v>
      </c>
      <c r="E17" s="8">
        <v>2.4</v>
      </c>
      <c r="F17" s="8">
        <v>59.875</v>
      </c>
      <c r="G17" s="8" t="s">
        <v>224</v>
      </c>
      <c r="H17" s="74">
        <v>17557</v>
      </c>
      <c r="I17" s="95" t="s">
        <v>171</v>
      </c>
      <c r="J17" s="88">
        <v>4</v>
      </c>
      <c r="K17" s="60">
        <v>21</v>
      </c>
      <c r="L17" s="77">
        <v>0.003537858796296296</v>
      </c>
      <c r="M17" s="60">
        <v>20</v>
      </c>
      <c r="N17" s="77">
        <v>0.003509236111111111</v>
      </c>
      <c r="O17" s="60">
        <v>20</v>
      </c>
      <c r="P17" s="77">
        <v>0.0034743171296296293</v>
      </c>
      <c r="Q17" s="60">
        <v>6</v>
      </c>
      <c r="R17" s="77">
        <v>0.0009240972222222223</v>
      </c>
      <c r="S17" s="60">
        <v>0</v>
      </c>
      <c r="T17" s="77">
        <v>0</v>
      </c>
      <c r="U17" s="62">
        <v>41</v>
      </c>
      <c r="V17" s="136">
        <v>0.007047094907407406</v>
      </c>
      <c r="W17" s="78">
        <v>19.393334198325093</v>
      </c>
      <c r="X17" s="137">
        <v>2</v>
      </c>
      <c r="Y17" s="32">
        <v>7</v>
      </c>
      <c r="Z17" s="32">
        <v>77.4</v>
      </c>
      <c r="AA17" s="75" t="s">
        <v>158</v>
      </c>
      <c r="AB17" s="60">
        <f>IF(ISERROR(VLOOKUP($I17,#REF!,2,FALSE))=TRUE,0,VLOOKUP($I17,#REF!,2,FALSE))</f>
        <v>0</v>
      </c>
      <c r="AC17" s="90">
        <f>IF(ISERROR(VLOOKUP($I17,#REF!,3,FALSE))=TRUE,0,VLOOKUP($I17,#REF!,3,FALSE))</f>
        <v>0</v>
      </c>
      <c r="AD17" s="108">
        <f>#VALUE!</f>
        <v>8</v>
      </c>
      <c r="AE17" s="60">
        <f>IF(ISERROR(VLOOKUP($I17,#REF!,2,FALSE))=TRUE,0,VLOOKUP($I17,#REF!,2,FALSE))</f>
        <v>0</v>
      </c>
      <c r="AF17" s="123">
        <f>IF(ISERROR(VLOOKUP($I17,#REF!,3,FALSE))=TRUE,0,VLOOKUP($I17,#REF!,3,FALSE))</f>
        <v>0</v>
      </c>
      <c r="AG17" s="108">
        <f>#VALUE!</f>
        <v>8</v>
      </c>
      <c r="AH17" s="60">
        <f>IF(ISERROR(VLOOKUP($I17,#REF!,2,FALSE))=TRUE,0,VLOOKUP($I17,#REF!,2,FALSE))</f>
        <v>0</v>
      </c>
      <c r="AI17" s="123">
        <f>IF(ISERROR(VLOOKUP($I17,#REF!,3,FALSE))=TRUE,0,VLOOKUP($I17,#REF!,3,FALSE))</f>
        <v>0</v>
      </c>
      <c r="AJ17" s="108">
        <f>#VALUE!</f>
        <v>8</v>
      </c>
      <c r="AK17" s="62">
        <f t="shared" si="6"/>
        <v>0</v>
      </c>
      <c r="AL17" s="109">
        <f t="shared" si="7"/>
        <v>0</v>
      </c>
      <c r="AM17" s="146">
        <f t="shared" si="8"/>
        <v>0</v>
      </c>
      <c r="AN17" s="88"/>
      <c r="AO17" s="126">
        <f>#VALUE!</f>
        <v>0</v>
      </c>
      <c r="AP17" s="60">
        <f>IF(ISERROR(VLOOKUP(B17,#REF!,13,FALSE))=TRUE,0,VLOOKUP(B17,#REF!,13,FALSE))</f>
        <v>0</v>
      </c>
      <c r="AQ17" s="137">
        <f t="shared" si="0"/>
        <v>77.4</v>
      </c>
      <c r="AR17" s="10"/>
      <c r="AT17" s="129">
        <f t="shared" si="1"/>
        <v>21</v>
      </c>
      <c r="AU17" s="28">
        <f t="shared" si="2"/>
        <v>20</v>
      </c>
      <c r="AV17" s="28">
        <f t="shared" si="3"/>
        <v>20</v>
      </c>
      <c r="AW17" s="28">
        <f t="shared" si="4"/>
        <v>6</v>
      </c>
      <c r="AX17" s="81">
        <f t="shared" si="5"/>
        <v>0</v>
      </c>
      <c r="AY17" s="60">
        <f t="shared" si="9"/>
        <v>0</v>
      </c>
      <c r="AZ17" s="87">
        <f t="shared" si="10"/>
        <v>0</v>
      </c>
      <c r="BA17" s="108">
        <f t="shared" si="11"/>
        <v>0</v>
      </c>
    </row>
    <row r="18" spans="1:53" ht="12.75">
      <c r="A18" s="8">
        <v>7</v>
      </c>
      <c r="B18" s="16" t="s">
        <v>86</v>
      </c>
      <c r="C18" s="8">
        <v>3</v>
      </c>
      <c r="D18" s="8" t="s">
        <v>240</v>
      </c>
      <c r="E18" s="8">
        <v>2.4</v>
      </c>
      <c r="F18" s="8">
        <v>87.29999999999998</v>
      </c>
      <c r="G18" s="8">
        <v>2</v>
      </c>
      <c r="H18" s="74">
        <v>1616</v>
      </c>
      <c r="I18" s="95" t="s">
        <v>105</v>
      </c>
      <c r="J18" s="88">
        <v>3</v>
      </c>
      <c r="K18" s="60">
        <v>25</v>
      </c>
      <c r="L18" s="77">
        <v>0.00354375</v>
      </c>
      <c r="M18" s="60">
        <v>0</v>
      </c>
      <c r="N18" s="77">
        <v>0</v>
      </c>
      <c r="O18" s="60">
        <v>16</v>
      </c>
      <c r="P18" s="77">
        <v>0.0035395949074074075</v>
      </c>
      <c r="Q18" s="60">
        <v>10</v>
      </c>
      <c r="R18" s="77">
        <v>0.0016458449074074073</v>
      </c>
      <c r="S18" s="60">
        <v>0</v>
      </c>
      <c r="T18" s="77">
        <v>0</v>
      </c>
      <c r="U18" s="62">
        <v>41</v>
      </c>
      <c r="V18" s="136">
        <v>0.007083344907407408</v>
      </c>
      <c r="W18" s="78">
        <v>19.29408612077431</v>
      </c>
      <c r="X18" s="137">
        <v>2</v>
      </c>
      <c r="Y18" s="32">
        <v>8</v>
      </c>
      <c r="Z18" s="32">
        <v>77.4</v>
      </c>
      <c r="AA18" s="75" t="s">
        <v>158</v>
      </c>
      <c r="AB18" s="60">
        <f>IF(ISERROR(VLOOKUP($I18,#REF!,2,FALSE))=TRUE,0,VLOOKUP($I18,#REF!,2,FALSE))</f>
        <v>0</v>
      </c>
      <c r="AC18" s="90">
        <f>IF(ISERROR(VLOOKUP($I18,#REF!,3,FALSE))=TRUE,0,VLOOKUP($I18,#REF!,3,FALSE))</f>
        <v>0</v>
      </c>
      <c r="AD18" s="108">
        <f>#VALUE!</f>
        <v>8</v>
      </c>
      <c r="AE18" s="60">
        <f>IF(ISERROR(VLOOKUP($I18,#REF!,2,FALSE))=TRUE,0,VLOOKUP($I18,#REF!,2,FALSE))</f>
        <v>0</v>
      </c>
      <c r="AF18" s="123">
        <f>IF(ISERROR(VLOOKUP($I18,#REF!,3,FALSE))=TRUE,0,VLOOKUP($I18,#REF!,3,FALSE))</f>
        <v>0</v>
      </c>
      <c r="AG18" s="108">
        <f>#VALUE!</f>
        <v>8</v>
      </c>
      <c r="AH18" s="60">
        <f>IF(ISERROR(VLOOKUP($I18,#REF!,2,FALSE))=TRUE,0,VLOOKUP($I18,#REF!,2,FALSE))</f>
        <v>0</v>
      </c>
      <c r="AI18" s="123">
        <f>IF(ISERROR(VLOOKUP($I18,#REF!,3,FALSE))=TRUE,0,VLOOKUP($I18,#REF!,3,FALSE))</f>
        <v>0</v>
      </c>
      <c r="AJ18" s="108">
        <f>#VALUE!</f>
        <v>8</v>
      </c>
      <c r="AK18" s="62">
        <f t="shared" si="6"/>
        <v>0</v>
      </c>
      <c r="AL18" s="109">
        <f t="shared" si="7"/>
        <v>0</v>
      </c>
      <c r="AM18" s="146">
        <f t="shared" si="8"/>
        <v>0</v>
      </c>
      <c r="AN18" s="88"/>
      <c r="AO18" s="126">
        <f>#VALUE!</f>
        <v>0</v>
      </c>
      <c r="AP18" s="60">
        <f>IF(ISERROR(VLOOKUP(B18,#REF!,13,FALSE))=TRUE,0,VLOOKUP(B18,#REF!,13,FALSE))</f>
        <v>0</v>
      </c>
      <c r="AQ18" s="137">
        <f t="shared" si="0"/>
        <v>77.4</v>
      </c>
      <c r="AR18" s="10"/>
      <c r="AT18" s="129">
        <f t="shared" si="1"/>
        <v>25</v>
      </c>
      <c r="AU18" s="28">
        <f t="shared" si="2"/>
        <v>0</v>
      </c>
      <c r="AV18" s="28">
        <f t="shared" si="3"/>
        <v>16</v>
      </c>
      <c r="AW18" s="28">
        <f t="shared" si="4"/>
        <v>10</v>
      </c>
      <c r="AX18" s="81">
        <f t="shared" si="5"/>
        <v>0</v>
      </c>
      <c r="AY18" s="60">
        <f t="shared" si="9"/>
        <v>0</v>
      </c>
      <c r="AZ18" s="87">
        <f t="shared" si="10"/>
        <v>0</v>
      </c>
      <c r="BA18" s="108">
        <f t="shared" si="11"/>
        <v>0</v>
      </c>
    </row>
    <row r="19" spans="1:53" ht="12.75">
      <c r="A19" s="8">
        <v>10</v>
      </c>
      <c r="B19" s="16" t="s">
        <v>168</v>
      </c>
      <c r="C19" s="8" t="s">
        <v>238</v>
      </c>
      <c r="D19" s="8" t="s">
        <v>237</v>
      </c>
      <c r="E19" s="8">
        <v>2.4</v>
      </c>
      <c r="F19" s="8" t="s">
        <v>67</v>
      </c>
      <c r="G19" s="8">
        <v>4</v>
      </c>
      <c r="H19" s="74">
        <v>1975</v>
      </c>
      <c r="I19" s="95" t="s">
        <v>169</v>
      </c>
      <c r="J19" s="88">
        <v>5</v>
      </c>
      <c r="K19" s="60">
        <v>9</v>
      </c>
      <c r="L19" s="77">
        <v>0.0031203125</v>
      </c>
      <c r="M19" s="60">
        <v>17</v>
      </c>
      <c r="N19" s="77">
        <v>0.0035762615740740737</v>
      </c>
      <c r="O19" s="60">
        <v>11</v>
      </c>
      <c r="P19" s="77">
        <v>0.0033353703703703705</v>
      </c>
      <c r="Q19" s="60">
        <v>0</v>
      </c>
      <c r="R19" s="77">
        <v>0</v>
      </c>
      <c r="S19" s="60">
        <v>0</v>
      </c>
      <c r="T19" s="77">
        <v>0</v>
      </c>
      <c r="U19" s="62">
        <v>28</v>
      </c>
      <c r="V19" s="136">
        <v>0.006911631944444444</v>
      </c>
      <c r="W19" s="78">
        <v>13.44</v>
      </c>
      <c r="X19" s="137">
        <v>3</v>
      </c>
      <c r="Y19" s="32">
        <v>9</v>
      </c>
      <c r="Z19" s="32">
        <v>52.8</v>
      </c>
      <c r="AA19" s="75" t="s">
        <v>159</v>
      </c>
      <c r="AB19" s="60">
        <f>IF(ISERROR(VLOOKUP($I19,#REF!,2,FALSE))=TRUE,0,VLOOKUP($I19,#REF!,2,FALSE))</f>
        <v>0</v>
      </c>
      <c r="AC19" s="90">
        <f>IF(ISERROR(VLOOKUP($I19,#REF!,3,FALSE))=TRUE,0,VLOOKUP($I19,#REF!,3,FALSE))</f>
        <v>0</v>
      </c>
      <c r="AD19" s="100">
        <f>#VALUE!</f>
        <v>16</v>
      </c>
      <c r="AE19" s="60">
        <f>IF(ISERROR(VLOOKUP($I19,#REF!,2,FALSE))=TRUE,0,VLOOKUP($I19,#REF!,2,FALSE))</f>
        <v>0</v>
      </c>
      <c r="AF19" s="123">
        <f>IF(ISERROR(VLOOKUP($I19,#REF!,3,FALSE))=TRUE,0,VLOOKUP($I19,#REF!,3,FALSE))</f>
        <v>0</v>
      </c>
      <c r="AG19" s="100">
        <f>#VALUE!</f>
        <v>16</v>
      </c>
      <c r="AH19" s="60">
        <f>IF(ISERROR(VLOOKUP($I19,#REF!,2,FALSE))=TRUE,0,VLOOKUP($I19,#REF!,2,FALSE))</f>
        <v>0</v>
      </c>
      <c r="AI19" s="123">
        <f>IF(ISERROR(VLOOKUP($I19,#REF!,3,FALSE))=TRUE,0,VLOOKUP($I19,#REF!,3,FALSE))</f>
        <v>0</v>
      </c>
      <c r="AJ19" s="100">
        <f>#VALUE!</f>
        <v>16</v>
      </c>
      <c r="AK19" s="62">
        <f t="shared" si="6"/>
        <v>0</v>
      </c>
      <c r="AL19" s="109">
        <f t="shared" si="7"/>
        <v>0</v>
      </c>
      <c r="AM19" s="146">
        <f t="shared" si="8"/>
        <v>0</v>
      </c>
      <c r="AN19" s="88"/>
      <c r="AO19" s="126">
        <f>#VALUE!</f>
        <v>0</v>
      </c>
      <c r="AP19" s="60">
        <f>IF(ISERROR(VLOOKUP(B19,#REF!,13,FALSE))=TRUE,0,VLOOKUP(B19,#REF!,13,FALSE))</f>
        <v>0</v>
      </c>
      <c r="AQ19" s="137">
        <f t="shared" si="0"/>
        <v>52.8</v>
      </c>
      <c r="AR19" s="10"/>
      <c r="AT19" s="129">
        <f t="shared" si="1"/>
        <v>9</v>
      </c>
      <c r="AU19" s="28">
        <f t="shared" si="2"/>
        <v>17</v>
      </c>
      <c r="AV19" s="28">
        <f t="shared" si="3"/>
        <v>11</v>
      </c>
      <c r="AW19" s="28">
        <f t="shared" si="4"/>
        <v>0</v>
      </c>
      <c r="AX19" s="81">
        <f t="shared" si="5"/>
        <v>0</v>
      </c>
      <c r="AY19" s="60">
        <f t="shared" si="9"/>
        <v>0</v>
      </c>
      <c r="AZ19" s="87">
        <f t="shared" si="10"/>
        <v>0</v>
      </c>
      <c r="BA19" s="108">
        <f t="shared" si="11"/>
        <v>0</v>
      </c>
    </row>
    <row r="20" spans="1:53" ht="12.75">
      <c r="A20" s="8">
        <v>2</v>
      </c>
      <c r="B20" s="16" t="s">
        <v>89</v>
      </c>
      <c r="C20" s="8" t="s">
        <v>238</v>
      </c>
      <c r="D20" s="8" t="s">
        <v>240</v>
      </c>
      <c r="E20" s="8">
        <v>27.095</v>
      </c>
      <c r="F20" s="8">
        <v>57.1</v>
      </c>
      <c r="G20" s="8">
        <v>9</v>
      </c>
      <c r="H20" s="74">
        <v>2896</v>
      </c>
      <c r="I20" s="95" t="s">
        <v>108</v>
      </c>
      <c r="J20" s="88">
        <v>2</v>
      </c>
      <c r="K20" s="60">
        <v>0</v>
      </c>
      <c r="L20" s="77">
        <v>0</v>
      </c>
      <c r="M20" s="60">
        <v>3</v>
      </c>
      <c r="N20" s="77">
        <v>0.000648113425925926</v>
      </c>
      <c r="O20" s="60">
        <v>4</v>
      </c>
      <c r="P20" s="77">
        <v>0.0010571296296296297</v>
      </c>
      <c r="Q20" s="60">
        <v>0</v>
      </c>
      <c r="R20" s="77">
        <v>0</v>
      </c>
      <c r="S20" s="60">
        <v>0</v>
      </c>
      <c r="T20" s="77">
        <v>0</v>
      </c>
      <c r="U20" s="62">
        <v>7</v>
      </c>
      <c r="V20" s="136">
        <v>0.0017052430555555558</v>
      </c>
      <c r="W20" s="78">
        <v>3.36</v>
      </c>
      <c r="X20" s="137">
        <v>5</v>
      </c>
      <c r="Y20" s="32">
        <v>10</v>
      </c>
      <c r="Z20" s="32">
        <v>13.2</v>
      </c>
      <c r="AA20" s="75" t="s">
        <v>159</v>
      </c>
      <c r="AB20" s="60">
        <f>IF(ISERROR(VLOOKUP($I20,#REF!,2,FALSE))=TRUE,0,VLOOKUP($I20,#REF!,2,FALSE))</f>
        <v>0</v>
      </c>
      <c r="AC20" s="90">
        <f>IF(ISERROR(VLOOKUP($I20,#REF!,3,FALSE))=TRUE,0,VLOOKUP($I20,#REF!,3,FALSE))</f>
        <v>0</v>
      </c>
      <c r="AD20" s="100">
        <f>#VALUE!</f>
        <v>16</v>
      </c>
      <c r="AE20" s="60">
        <f>IF(ISERROR(VLOOKUP($I20,#REF!,2,FALSE))=TRUE,0,VLOOKUP($I20,#REF!,2,FALSE))</f>
        <v>0</v>
      </c>
      <c r="AF20" s="123">
        <f>IF(ISERROR(VLOOKUP($I20,#REF!,3,FALSE))=TRUE,0,VLOOKUP($I20,#REF!,3,FALSE))</f>
        <v>0</v>
      </c>
      <c r="AG20" s="100">
        <f>#VALUE!</f>
        <v>16</v>
      </c>
      <c r="AH20" s="60">
        <f>IF(ISERROR(VLOOKUP($I20,#REF!,2,FALSE))=TRUE,0,VLOOKUP($I20,#REF!,2,FALSE))</f>
        <v>0</v>
      </c>
      <c r="AI20" s="123">
        <f>IF(ISERROR(VLOOKUP($I20,#REF!,3,FALSE))=TRUE,0,VLOOKUP($I20,#REF!,3,FALSE))</f>
        <v>0</v>
      </c>
      <c r="AJ20" s="100">
        <f>#VALUE!</f>
        <v>16</v>
      </c>
      <c r="AK20" s="62">
        <f t="shared" si="6"/>
        <v>0</v>
      </c>
      <c r="AL20" s="109">
        <f t="shared" si="7"/>
        <v>0</v>
      </c>
      <c r="AM20" s="146">
        <f t="shared" si="8"/>
        <v>0</v>
      </c>
      <c r="AN20" s="88"/>
      <c r="AO20" s="126">
        <f>#VALUE!</f>
        <v>0</v>
      </c>
      <c r="AP20" s="60">
        <f>IF(ISERROR(VLOOKUP(B20,#REF!,13,FALSE))=TRUE,0,VLOOKUP(B20,#REF!,13,FALSE))</f>
        <v>0</v>
      </c>
      <c r="AQ20" s="137">
        <f t="shared" si="0"/>
        <v>13.2</v>
      </c>
      <c r="AR20" s="10"/>
      <c r="AT20" s="129">
        <f t="shared" si="1"/>
        <v>0</v>
      </c>
      <c r="AU20" s="28">
        <f t="shared" si="2"/>
        <v>3</v>
      </c>
      <c r="AV20" s="28">
        <f t="shared" si="3"/>
        <v>4</v>
      </c>
      <c r="AW20" s="28">
        <f t="shared" si="4"/>
        <v>0</v>
      </c>
      <c r="AX20" s="81">
        <f t="shared" si="5"/>
        <v>0</v>
      </c>
      <c r="AY20" s="60">
        <f t="shared" si="9"/>
        <v>0</v>
      </c>
      <c r="AZ20" s="87">
        <f t="shared" si="10"/>
        <v>0</v>
      </c>
      <c r="BA20" s="108">
        <f t="shared" si="11"/>
        <v>0</v>
      </c>
    </row>
    <row r="21" spans="1:53" ht="12.75">
      <c r="A21" s="8">
        <v>11</v>
      </c>
      <c r="B21" s="16" t="s">
        <v>67</v>
      </c>
      <c r="C21" s="8" t="s">
        <v>67</v>
      </c>
      <c r="D21" s="8" t="s">
        <v>67</v>
      </c>
      <c r="E21" s="8" t="s">
        <v>67</v>
      </c>
      <c r="F21" s="8" t="s">
        <v>67</v>
      </c>
      <c r="G21" s="8" t="s">
        <v>67</v>
      </c>
      <c r="H21" s="74" t="s">
        <v>67</v>
      </c>
      <c r="I21" s="95" t="s">
        <v>67</v>
      </c>
      <c r="J21" s="88"/>
      <c r="K21" s="60">
        <v>0</v>
      </c>
      <c r="L21" s="77">
        <v>0</v>
      </c>
      <c r="M21" s="60">
        <v>0</v>
      </c>
      <c r="N21" s="77">
        <v>0</v>
      </c>
      <c r="O21" s="60">
        <v>0</v>
      </c>
      <c r="P21" s="77">
        <v>0</v>
      </c>
      <c r="Q21" s="60">
        <v>0</v>
      </c>
      <c r="R21" s="77">
        <v>0</v>
      </c>
      <c r="S21" s="60">
        <v>0</v>
      </c>
      <c r="T21" s="77">
        <v>0</v>
      </c>
      <c r="U21" s="62">
        <v>0</v>
      </c>
      <c r="V21" s="136">
        <v>0</v>
      </c>
      <c r="W21" s="78">
        <v>0</v>
      </c>
      <c r="X21" s="137" t="s">
        <v>67</v>
      </c>
      <c r="Y21" s="32"/>
      <c r="Z21" s="32">
        <v>0</v>
      </c>
      <c r="AA21" s="75" t="s">
        <v>159</v>
      </c>
      <c r="AB21" s="60">
        <f>IF(ISERROR(VLOOKUP($I21,#REF!,2,FALSE))=TRUE,0,VLOOKUP($I21,#REF!,2,FALSE))</f>
        <v>0</v>
      </c>
      <c r="AC21" s="90">
        <f>IF(ISERROR(VLOOKUP($I21,#REF!,3,FALSE))=TRUE,0,VLOOKUP($I21,#REF!,3,FALSE))</f>
        <v>0</v>
      </c>
      <c r="AD21" s="100">
        <f>#VALUE!</f>
        <v>16</v>
      </c>
      <c r="AE21" s="60">
        <f>IF(ISERROR(VLOOKUP($I21,#REF!,2,FALSE))=TRUE,0,VLOOKUP($I21,#REF!,2,FALSE))</f>
        <v>0</v>
      </c>
      <c r="AF21" s="123">
        <f>IF(ISERROR(VLOOKUP($I21,#REF!,3,FALSE))=TRUE,0,VLOOKUP($I21,#REF!,3,FALSE))</f>
        <v>0</v>
      </c>
      <c r="AG21" s="100">
        <f>#VALUE!</f>
        <v>16</v>
      </c>
      <c r="AH21" s="60">
        <f>IF(ISERROR(VLOOKUP($I21,#REF!,2,FALSE))=TRUE,0,VLOOKUP($I21,#REF!,2,FALSE))</f>
        <v>0</v>
      </c>
      <c r="AI21" s="123">
        <f>IF(ISERROR(VLOOKUP($I21,#REF!,3,FALSE))=TRUE,0,VLOOKUP($I21,#REF!,3,FALSE))</f>
        <v>0</v>
      </c>
      <c r="AJ21" s="100">
        <f>#VALUE!</f>
        <v>16</v>
      </c>
      <c r="AK21" s="62">
        <f t="shared" si="6"/>
        <v>0</v>
      </c>
      <c r="AL21" s="109">
        <f t="shared" si="7"/>
        <v>0</v>
      </c>
      <c r="AM21" s="146">
        <f t="shared" si="8"/>
        <v>0</v>
      </c>
      <c r="AN21" s="88"/>
      <c r="AO21" s="126">
        <f>#VALUE!</f>
        <v>0</v>
      </c>
      <c r="AP21" s="60">
        <f>IF(ISERROR(VLOOKUP(B21,#REF!,13,FALSE))=TRUE,0,VLOOKUP(B21,#REF!,13,FALSE))</f>
        <v>0</v>
      </c>
      <c r="AQ21" s="137">
        <f t="shared" si="0"/>
        <v>0</v>
      </c>
      <c r="AR21" s="10"/>
      <c r="AT21" s="129">
        <f t="shared" si="1"/>
        <v>0</v>
      </c>
      <c r="AU21" s="28">
        <f t="shared" si="2"/>
        <v>0</v>
      </c>
      <c r="AV21" s="28">
        <f t="shared" si="3"/>
        <v>0</v>
      </c>
      <c r="AW21" s="28">
        <f t="shared" si="4"/>
        <v>0</v>
      </c>
      <c r="AX21" s="81">
        <f t="shared" si="5"/>
        <v>0</v>
      </c>
      <c r="AY21" s="60">
        <f t="shared" si="9"/>
        <v>0</v>
      </c>
      <c r="AZ21" s="87">
        <f t="shared" si="10"/>
        <v>0</v>
      </c>
      <c r="BA21" s="108">
        <f t="shared" si="11"/>
        <v>0</v>
      </c>
    </row>
    <row r="22" spans="1:53" ht="12.75">
      <c r="A22" s="8">
        <v>12</v>
      </c>
      <c r="B22" s="16" t="s">
        <v>67</v>
      </c>
      <c r="C22" s="8" t="s">
        <v>67</v>
      </c>
      <c r="D22" s="8" t="s">
        <v>67</v>
      </c>
      <c r="E22" s="8" t="s">
        <v>67</v>
      </c>
      <c r="F22" s="8" t="s">
        <v>67</v>
      </c>
      <c r="G22" s="8" t="s">
        <v>67</v>
      </c>
      <c r="H22" s="74" t="s">
        <v>67</v>
      </c>
      <c r="I22" s="95" t="s">
        <v>67</v>
      </c>
      <c r="J22" s="88"/>
      <c r="K22" s="60">
        <v>0</v>
      </c>
      <c r="L22" s="77">
        <v>0</v>
      </c>
      <c r="M22" s="60">
        <v>0</v>
      </c>
      <c r="N22" s="77">
        <v>0</v>
      </c>
      <c r="O22" s="60">
        <v>0</v>
      </c>
      <c r="P22" s="77">
        <v>0</v>
      </c>
      <c r="Q22" s="60">
        <v>0</v>
      </c>
      <c r="R22" s="77">
        <v>0</v>
      </c>
      <c r="S22" s="60">
        <v>0</v>
      </c>
      <c r="T22" s="77">
        <v>0</v>
      </c>
      <c r="U22" s="62">
        <v>0</v>
      </c>
      <c r="V22" s="136">
        <v>0</v>
      </c>
      <c r="W22" s="78">
        <v>0</v>
      </c>
      <c r="X22" s="137" t="s">
        <v>67</v>
      </c>
      <c r="Y22" s="32"/>
      <c r="Z22" s="32">
        <v>0</v>
      </c>
      <c r="AA22" s="75" t="s">
        <v>159</v>
      </c>
      <c r="AB22" s="60">
        <f>IF(ISERROR(VLOOKUP($I22,#REF!,2,FALSE))=TRUE,0,VLOOKUP($I22,#REF!,2,FALSE))</f>
        <v>0</v>
      </c>
      <c r="AC22" s="90">
        <f>IF(ISERROR(VLOOKUP($I22,#REF!,3,FALSE))=TRUE,0,VLOOKUP($I22,#REF!,3,FALSE))</f>
        <v>0</v>
      </c>
      <c r="AD22" s="100">
        <f>#VALUE!</f>
        <v>16</v>
      </c>
      <c r="AE22" s="60">
        <f>IF(ISERROR(VLOOKUP($I22,#REF!,2,FALSE))=TRUE,0,VLOOKUP($I22,#REF!,2,FALSE))</f>
        <v>0</v>
      </c>
      <c r="AF22" s="123">
        <f>IF(ISERROR(VLOOKUP($I22,#REF!,3,FALSE))=TRUE,0,VLOOKUP($I22,#REF!,3,FALSE))</f>
        <v>0</v>
      </c>
      <c r="AG22" s="100">
        <f>#VALUE!</f>
        <v>16</v>
      </c>
      <c r="AH22" s="60">
        <f>IF(ISERROR(VLOOKUP($I22,#REF!,2,FALSE))=TRUE,0,VLOOKUP($I22,#REF!,2,FALSE))</f>
        <v>0</v>
      </c>
      <c r="AI22" s="123">
        <f>IF(ISERROR(VLOOKUP($I22,#REF!,3,FALSE))=TRUE,0,VLOOKUP($I22,#REF!,3,FALSE))</f>
        <v>0</v>
      </c>
      <c r="AJ22" s="100">
        <f>#VALUE!</f>
        <v>16</v>
      </c>
      <c r="AK22" s="62">
        <f t="shared" si="6"/>
        <v>0</v>
      </c>
      <c r="AL22" s="109">
        <f t="shared" si="7"/>
        <v>0</v>
      </c>
      <c r="AM22" s="146">
        <f t="shared" si="8"/>
        <v>0</v>
      </c>
      <c r="AN22" s="88"/>
      <c r="AO22" s="126">
        <f>#VALUE!</f>
        <v>0</v>
      </c>
      <c r="AP22" s="60">
        <f>IF(ISERROR(VLOOKUP(B22,#REF!,13,FALSE))=TRUE,0,VLOOKUP(B22,#REF!,13,FALSE))</f>
        <v>0</v>
      </c>
      <c r="AQ22" s="137">
        <f t="shared" si="0"/>
        <v>0</v>
      </c>
      <c r="AR22" s="10"/>
      <c r="AT22" s="129">
        <f t="shared" si="1"/>
        <v>0</v>
      </c>
      <c r="AU22" s="28">
        <f t="shared" si="2"/>
        <v>0</v>
      </c>
      <c r="AV22" s="28">
        <f t="shared" si="3"/>
        <v>0</v>
      </c>
      <c r="AW22" s="28">
        <f t="shared" si="4"/>
        <v>0</v>
      </c>
      <c r="AX22" s="81">
        <f t="shared" si="5"/>
        <v>0</v>
      </c>
      <c r="AY22" s="60">
        <f t="shared" si="9"/>
        <v>0</v>
      </c>
      <c r="AZ22" s="87">
        <f t="shared" si="10"/>
        <v>0</v>
      </c>
      <c r="BA22" s="108">
        <f t="shared" si="11"/>
        <v>0</v>
      </c>
    </row>
    <row r="23" spans="1:53" ht="12.75" hidden="1">
      <c r="A23" s="8">
        <v>13</v>
      </c>
      <c r="B23" s="16" t="s">
        <v>67</v>
      </c>
      <c r="C23" s="8" t="s">
        <v>67</v>
      </c>
      <c r="D23" s="8" t="s">
        <v>67</v>
      </c>
      <c r="E23" s="8" t="s">
        <v>67</v>
      </c>
      <c r="F23" s="8" t="s">
        <v>67</v>
      </c>
      <c r="G23" s="8" t="s">
        <v>67</v>
      </c>
      <c r="H23" s="74" t="s">
        <v>67</v>
      </c>
      <c r="I23" s="95" t="s">
        <v>67</v>
      </c>
      <c r="J23" s="88"/>
      <c r="K23" s="60">
        <v>0</v>
      </c>
      <c r="L23" s="77">
        <v>0</v>
      </c>
      <c r="M23" s="60">
        <v>0</v>
      </c>
      <c r="N23" s="77">
        <v>0</v>
      </c>
      <c r="O23" s="60">
        <v>0</v>
      </c>
      <c r="P23" s="77">
        <v>0</v>
      </c>
      <c r="Q23" s="60">
        <v>0</v>
      </c>
      <c r="R23" s="77">
        <v>0</v>
      </c>
      <c r="S23" s="60">
        <v>0</v>
      </c>
      <c r="T23" s="77">
        <v>0</v>
      </c>
      <c r="U23" s="62">
        <v>0</v>
      </c>
      <c r="V23" s="136">
        <v>0</v>
      </c>
      <c r="W23" s="78">
        <v>0</v>
      </c>
      <c r="X23" s="137" t="s">
        <v>67</v>
      </c>
      <c r="Y23" s="32"/>
      <c r="Z23" s="32">
        <v>0</v>
      </c>
      <c r="AA23" s="75" t="s">
        <v>159</v>
      </c>
      <c r="AB23" s="60">
        <f>IF(ISERROR(VLOOKUP($I23,#REF!,2,FALSE))=TRUE,0,VLOOKUP($I23,#REF!,2,FALSE))</f>
        <v>0</v>
      </c>
      <c r="AC23" s="90">
        <f>IF(ISERROR(VLOOKUP($I23,#REF!,3,FALSE))=TRUE,0,VLOOKUP($I23,#REF!,3,FALSE))</f>
        <v>0</v>
      </c>
      <c r="AD23" s="100">
        <f>#VALUE!</f>
        <v>16</v>
      </c>
      <c r="AE23" s="60">
        <f>IF(ISERROR(VLOOKUP($I23,#REF!,2,FALSE))=TRUE,0,VLOOKUP($I23,#REF!,2,FALSE))</f>
        <v>0</v>
      </c>
      <c r="AF23" s="123">
        <f>IF(ISERROR(VLOOKUP($I23,#REF!,3,FALSE))=TRUE,0,VLOOKUP($I23,#REF!,3,FALSE))</f>
        <v>0</v>
      </c>
      <c r="AG23" s="100">
        <f>#VALUE!</f>
        <v>16</v>
      </c>
      <c r="AH23" s="60">
        <f>IF(ISERROR(VLOOKUP($I23,#REF!,2,FALSE))=TRUE,0,VLOOKUP($I23,#REF!,2,FALSE))</f>
        <v>0</v>
      </c>
      <c r="AI23" s="123">
        <f>IF(ISERROR(VLOOKUP($I23,#REF!,3,FALSE))=TRUE,0,VLOOKUP($I23,#REF!,3,FALSE))</f>
        <v>0</v>
      </c>
      <c r="AJ23" s="100">
        <f>#VALUE!</f>
        <v>16</v>
      </c>
      <c r="AK23" s="62">
        <f t="shared" si="6"/>
        <v>0</v>
      </c>
      <c r="AL23" s="109">
        <f t="shared" si="7"/>
        <v>0</v>
      </c>
      <c r="AM23" s="146">
        <f t="shared" si="8"/>
        <v>0</v>
      </c>
      <c r="AN23" s="88"/>
      <c r="AO23" s="126">
        <f>#VALUE!</f>
        <v>0</v>
      </c>
      <c r="AP23" s="60">
        <f>IF(ISERROR(VLOOKUP(B23,#REF!,13,FALSE))=TRUE,0,VLOOKUP(B23,#REF!,13,FALSE))</f>
        <v>0</v>
      </c>
      <c r="AQ23" s="137">
        <f t="shared" si="0"/>
        <v>0</v>
      </c>
      <c r="AR23" s="10"/>
      <c r="AT23" s="129">
        <f t="shared" si="1"/>
        <v>0</v>
      </c>
      <c r="AU23" s="28">
        <f t="shared" si="2"/>
        <v>0</v>
      </c>
      <c r="AV23" s="28">
        <f t="shared" si="3"/>
        <v>0</v>
      </c>
      <c r="AW23" s="28">
        <f t="shared" si="4"/>
        <v>0</v>
      </c>
      <c r="AX23" s="81">
        <f t="shared" si="5"/>
        <v>0</v>
      </c>
      <c r="AY23" s="60">
        <f t="shared" si="9"/>
        <v>0</v>
      </c>
      <c r="AZ23" s="87">
        <f t="shared" si="10"/>
        <v>0</v>
      </c>
      <c r="BA23" s="108">
        <f t="shared" si="11"/>
        <v>0</v>
      </c>
    </row>
    <row r="24" spans="1:53" ht="12.75" hidden="1">
      <c r="A24" s="8">
        <v>14</v>
      </c>
      <c r="B24" s="16" t="s">
        <v>67</v>
      </c>
      <c r="C24" s="8" t="s">
        <v>67</v>
      </c>
      <c r="D24" s="8" t="s">
        <v>67</v>
      </c>
      <c r="E24" s="8" t="s">
        <v>67</v>
      </c>
      <c r="F24" s="8" t="s">
        <v>67</v>
      </c>
      <c r="G24" s="8" t="s">
        <v>67</v>
      </c>
      <c r="H24" s="74" t="s">
        <v>67</v>
      </c>
      <c r="I24" s="95" t="s">
        <v>67</v>
      </c>
      <c r="J24" s="88"/>
      <c r="K24" s="60">
        <v>0</v>
      </c>
      <c r="L24" s="77">
        <v>0</v>
      </c>
      <c r="M24" s="60">
        <v>0</v>
      </c>
      <c r="N24" s="77">
        <v>0</v>
      </c>
      <c r="O24" s="60">
        <v>0</v>
      </c>
      <c r="P24" s="77">
        <v>0</v>
      </c>
      <c r="Q24" s="60">
        <v>0</v>
      </c>
      <c r="R24" s="77">
        <v>0</v>
      </c>
      <c r="S24" s="60">
        <v>0</v>
      </c>
      <c r="T24" s="77">
        <v>0</v>
      </c>
      <c r="U24" s="62">
        <v>0</v>
      </c>
      <c r="V24" s="136">
        <v>0</v>
      </c>
      <c r="W24" s="78">
        <v>0</v>
      </c>
      <c r="X24" s="137" t="s">
        <v>67</v>
      </c>
      <c r="Y24" s="32"/>
      <c r="Z24" s="32">
        <v>0</v>
      </c>
      <c r="AA24" s="75" t="s">
        <v>159</v>
      </c>
      <c r="AB24" s="60">
        <f>IF(ISERROR(VLOOKUP($I24,#REF!,2,FALSE))=TRUE,0,VLOOKUP($I24,#REF!,2,FALSE))</f>
        <v>0</v>
      </c>
      <c r="AC24" s="90">
        <f>IF(ISERROR(VLOOKUP($I24,#REF!,3,FALSE))=TRUE,0,VLOOKUP($I24,#REF!,3,FALSE))</f>
        <v>0</v>
      </c>
      <c r="AD24" s="100">
        <f>#VALUE!</f>
        <v>16</v>
      </c>
      <c r="AE24" s="60">
        <f>IF(ISERROR(VLOOKUP($I24,#REF!,2,FALSE))=TRUE,0,VLOOKUP($I24,#REF!,2,FALSE))</f>
        <v>0</v>
      </c>
      <c r="AF24" s="123">
        <f>IF(ISERROR(VLOOKUP($I24,#REF!,3,FALSE))=TRUE,0,VLOOKUP($I24,#REF!,3,FALSE))</f>
        <v>0</v>
      </c>
      <c r="AG24" s="100">
        <f>#VALUE!</f>
        <v>16</v>
      </c>
      <c r="AH24" s="60">
        <f>IF(ISERROR(VLOOKUP($I24,#REF!,2,FALSE))=TRUE,0,VLOOKUP($I24,#REF!,2,FALSE))</f>
        <v>0</v>
      </c>
      <c r="AI24" s="123">
        <f>IF(ISERROR(VLOOKUP($I24,#REF!,3,FALSE))=TRUE,0,VLOOKUP($I24,#REF!,3,FALSE))</f>
        <v>0</v>
      </c>
      <c r="AJ24" s="100">
        <f>#VALUE!</f>
        <v>16</v>
      </c>
      <c r="AK24" s="62">
        <f t="shared" si="6"/>
        <v>0</v>
      </c>
      <c r="AL24" s="109">
        <f t="shared" si="7"/>
        <v>0</v>
      </c>
      <c r="AM24" s="146">
        <f t="shared" si="8"/>
        <v>0</v>
      </c>
      <c r="AN24" s="88"/>
      <c r="AO24" s="126">
        <f>#VALUE!</f>
        <v>0</v>
      </c>
      <c r="AP24" s="60">
        <f>IF(ISERROR(VLOOKUP(B24,#REF!,13,FALSE))=TRUE,0,VLOOKUP(B24,#REF!,13,FALSE))</f>
        <v>0</v>
      </c>
      <c r="AQ24" s="137">
        <f t="shared" si="0"/>
        <v>0</v>
      </c>
      <c r="AR24" s="10"/>
      <c r="AT24" s="129">
        <f t="shared" si="1"/>
        <v>0</v>
      </c>
      <c r="AU24" s="28">
        <f t="shared" si="2"/>
        <v>0</v>
      </c>
      <c r="AV24" s="28">
        <f t="shared" si="3"/>
        <v>0</v>
      </c>
      <c r="AW24" s="28">
        <f t="shared" si="4"/>
        <v>0</v>
      </c>
      <c r="AX24" s="81">
        <f t="shared" si="5"/>
        <v>0</v>
      </c>
      <c r="AY24" s="60">
        <f t="shared" si="9"/>
        <v>0</v>
      </c>
      <c r="AZ24" s="87">
        <f t="shared" si="10"/>
        <v>0</v>
      </c>
      <c r="BA24" s="108">
        <f t="shared" si="11"/>
        <v>0</v>
      </c>
    </row>
    <row r="25" spans="1:53" ht="12.75" hidden="1">
      <c r="A25" s="8">
        <v>15</v>
      </c>
      <c r="B25" s="16" t="s">
        <v>67</v>
      </c>
      <c r="C25" s="8" t="s">
        <v>67</v>
      </c>
      <c r="D25" s="8" t="s">
        <v>67</v>
      </c>
      <c r="E25" s="8" t="s">
        <v>67</v>
      </c>
      <c r="F25" s="8" t="s">
        <v>67</v>
      </c>
      <c r="G25" s="8" t="s">
        <v>67</v>
      </c>
      <c r="H25" s="74" t="s">
        <v>67</v>
      </c>
      <c r="I25" s="95" t="s">
        <v>67</v>
      </c>
      <c r="J25" s="88"/>
      <c r="K25" s="60">
        <v>0</v>
      </c>
      <c r="L25" s="77">
        <v>0</v>
      </c>
      <c r="M25" s="60">
        <v>0</v>
      </c>
      <c r="N25" s="77">
        <v>0</v>
      </c>
      <c r="O25" s="60">
        <v>0</v>
      </c>
      <c r="P25" s="77">
        <v>0</v>
      </c>
      <c r="Q25" s="60">
        <v>0</v>
      </c>
      <c r="R25" s="77">
        <v>0</v>
      </c>
      <c r="S25" s="60">
        <v>0</v>
      </c>
      <c r="T25" s="77">
        <v>0</v>
      </c>
      <c r="U25" s="62">
        <v>0</v>
      </c>
      <c r="V25" s="136">
        <v>0</v>
      </c>
      <c r="W25" s="78">
        <v>0</v>
      </c>
      <c r="X25" s="137" t="s">
        <v>67</v>
      </c>
      <c r="Y25" s="32"/>
      <c r="Z25" s="32">
        <v>0</v>
      </c>
      <c r="AA25" s="75" t="s">
        <v>159</v>
      </c>
      <c r="AB25" s="60">
        <f>IF(ISERROR(VLOOKUP($I25,#REF!,2,FALSE))=TRUE,0,VLOOKUP($I25,#REF!,2,FALSE))</f>
        <v>0</v>
      </c>
      <c r="AC25" s="90">
        <f>IF(ISERROR(VLOOKUP($I25,#REF!,3,FALSE))=TRUE,0,VLOOKUP($I25,#REF!,3,FALSE))</f>
        <v>0</v>
      </c>
      <c r="AD25" s="100">
        <f>#VALUE!</f>
        <v>16</v>
      </c>
      <c r="AE25" s="60">
        <f>IF(ISERROR(VLOOKUP($I25,#REF!,2,FALSE))=TRUE,0,VLOOKUP($I25,#REF!,2,FALSE))</f>
        <v>0</v>
      </c>
      <c r="AF25" s="123">
        <f>IF(ISERROR(VLOOKUP($I25,#REF!,3,FALSE))=TRUE,0,VLOOKUP($I25,#REF!,3,FALSE))</f>
        <v>0</v>
      </c>
      <c r="AG25" s="100">
        <f>#VALUE!</f>
        <v>16</v>
      </c>
      <c r="AH25" s="60">
        <f>IF(ISERROR(VLOOKUP($I25,#REF!,2,FALSE))=TRUE,0,VLOOKUP($I25,#REF!,2,FALSE))</f>
        <v>0</v>
      </c>
      <c r="AI25" s="123">
        <f>IF(ISERROR(VLOOKUP($I25,#REF!,3,FALSE))=TRUE,0,VLOOKUP($I25,#REF!,3,FALSE))</f>
        <v>0</v>
      </c>
      <c r="AJ25" s="100">
        <f>#VALUE!</f>
        <v>16</v>
      </c>
      <c r="AK25" s="62">
        <f t="shared" si="6"/>
        <v>0</v>
      </c>
      <c r="AL25" s="109">
        <f t="shared" si="7"/>
        <v>0</v>
      </c>
      <c r="AM25" s="146">
        <f t="shared" si="8"/>
        <v>0</v>
      </c>
      <c r="AN25" s="88"/>
      <c r="AO25" s="126">
        <f>#VALUE!</f>
        <v>0</v>
      </c>
      <c r="AP25" s="60">
        <f>IF(ISERROR(VLOOKUP(B25,#REF!,13,FALSE))=TRUE,0,VLOOKUP(B25,#REF!,13,FALSE))</f>
        <v>0</v>
      </c>
      <c r="AQ25" s="137">
        <f t="shared" si="0"/>
        <v>0</v>
      </c>
      <c r="AR25" s="10"/>
      <c r="AT25" s="129">
        <f t="shared" si="1"/>
        <v>0</v>
      </c>
      <c r="AU25" s="28">
        <f t="shared" si="2"/>
        <v>0</v>
      </c>
      <c r="AV25" s="28">
        <f t="shared" si="3"/>
        <v>0</v>
      </c>
      <c r="AW25" s="28">
        <f t="shared" si="4"/>
        <v>0</v>
      </c>
      <c r="AX25" s="81">
        <f t="shared" si="5"/>
        <v>0</v>
      </c>
      <c r="AY25" s="60">
        <f t="shared" si="9"/>
        <v>0</v>
      </c>
      <c r="AZ25" s="87">
        <f t="shared" si="10"/>
        <v>0</v>
      </c>
      <c r="BA25" s="108">
        <f t="shared" si="11"/>
        <v>0</v>
      </c>
    </row>
    <row r="26" spans="1:53" ht="12.75" hidden="1">
      <c r="A26" s="8">
        <v>16</v>
      </c>
      <c r="B26" s="16" t="s">
        <v>67</v>
      </c>
      <c r="C26" s="8" t="s">
        <v>67</v>
      </c>
      <c r="D26" s="8" t="s">
        <v>67</v>
      </c>
      <c r="E26" s="8" t="s">
        <v>67</v>
      </c>
      <c r="F26" s="8" t="s">
        <v>67</v>
      </c>
      <c r="G26" s="8" t="s">
        <v>67</v>
      </c>
      <c r="H26" s="74" t="s">
        <v>67</v>
      </c>
      <c r="I26" s="95" t="s">
        <v>67</v>
      </c>
      <c r="J26" s="88"/>
      <c r="K26" s="60">
        <v>0</v>
      </c>
      <c r="L26" s="77">
        <v>0</v>
      </c>
      <c r="M26" s="60">
        <v>0</v>
      </c>
      <c r="N26" s="77">
        <v>0</v>
      </c>
      <c r="O26" s="60">
        <v>0</v>
      </c>
      <c r="P26" s="77">
        <v>0</v>
      </c>
      <c r="Q26" s="60">
        <v>0</v>
      </c>
      <c r="R26" s="77">
        <v>0</v>
      </c>
      <c r="S26" s="60">
        <v>0</v>
      </c>
      <c r="T26" s="77">
        <v>0</v>
      </c>
      <c r="U26" s="62">
        <v>0</v>
      </c>
      <c r="V26" s="136">
        <v>0</v>
      </c>
      <c r="W26" s="78">
        <v>0</v>
      </c>
      <c r="X26" s="137" t="s">
        <v>67</v>
      </c>
      <c r="Y26" s="32"/>
      <c r="Z26" s="32">
        <v>0</v>
      </c>
      <c r="AA26" s="75" t="s">
        <v>159</v>
      </c>
      <c r="AB26" s="60">
        <f>IF(ISERROR(VLOOKUP($I26,#REF!,2,FALSE))=TRUE,0,VLOOKUP($I26,#REF!,2,FALSE))</f>
        <v>0</v>
      </c>
      <c r="AC26" s="90">
        <f>IF(ISERROR(VLOOKUP($I26,#REF!,3,FALSE))=TRUE,0,VLOOKUP($I26,#REF!,3,FALSE))</f>
        <v>0</v>
      </c>
      <c r="AD26" s="100">
        <f>#VALUE!</f>
        <v>16</v>
      </c>
      <c r="AE26" s="60">
        <f>IF(ISERROR(VLOOKUP($I26,#REF!,2,FALSE))=TRUE,0,VLOOKUP($I26,#REF!,2,FALSE))</f>
        <v>0</v>
      </c>
      <c r="AF26" s="123">
        <f>IF(ISERROR(VLOOKUP($I26,#REF!,3,FALSE))=TRUE,0,VLOOKUP($I26,#REF!,3,FALSE))</f>
        <v>0</v>
      </c>
      <c r="AG26" s="100">
        <f>#VALUE!</f>
        <v>16</v>
      </c>
      <c r="AH26" s="60">
        <f>IF(ISERROR(VLOOKUP($I26,#REF!,2,FALSE))=TRUE,0,VLOOKUP($I26,#REF!,2,FALSE))</f>
        <v>0</v>
      </c>
      <c r="AI26" s="123">
        <f>IF(ISERROR(VLOOKUP($I26,#REF!,3,FALSE))=TRUE,0,VLOOKUP($I26,#REF!,3,FALSE))</f>
        <v>0</v>
      </c>
      <c r="AJ26" s="100">
        <f>#VALUE!</f>
        <v>16</v>
      </c>
      <c r="AK26" s="62">
        <f t="shared" si="6"/>
        <v>0</v>
      </c>
      <c r="AL26" s="109">
        <f t="shared" si="7"/>
        <v>0</v>
      </c>
      <c r="AM26" s="146">
        <f t="shared" si="8"/>
        <v>0</v>
      </c>
      <c r="AN26" s="88"/>
      <c r="AO26" s="126">
        <f>#VALUE!</f>
        <v>0</v>
      </c>
      <c r="AP26" s="60">
        <f>IF(ISERROR(VLOOKUP(B26,#REF!,13,FALSE))=TRUE,0,VLOOKUP(B26,#REF!,13,FALSE))</f>
        <v>0</v>
      </c>
      <c r="AQ26" s="137">
        <f t="shared" si="0"/>
        <v>0</v>
      </c>
      <c r="AR26" s="10"/>
      <c r="AT26" s="129">
        <f t="shared" si="1"/>
        <v>0</v>
      </c>
      <c r="AU26" s="28">
        <f t="shared" si="2"/>
        <v>0</v>
      </c>
      <c r="AV26" s="28">
        <f t="shared" si="3"/>
        <v>0</v>
      </c>
      <c r="AW26" s="28">
        <f t="shared" si="4"/>
        <v>0</v>
      </c>
      <c r="AX26" s="81">
        <f t="shared" si="5"/>
        <v>0</v>
      </c>
      <c r="AY26" s="60">
        <f t="shared" si="9"/>
        <v>0</v>
      </c>
      <c r="AZ26" s="87">
        <f t="shared" si="10"/>
        <v>0</v>
      </c>
      <c r="BA26" s="108">
        <f t="shared" si="11"/>
        <v>0</v>
      </c>
    </row>
    <row r="27" spans="1:53" ht="12.75" hidden="1">
      <c r="A27" s="8">
        <v>17</v>
      </c>
      <c r="B27" s="16" t="s">
        <v>67</v>
      </c>
      <c r="C27" s="8" t="s">
        <v>67</v>
      </c>
      <c r="D27" s="8" t="s">
        <v>67</v>
      </c>
      <c r="E27" s="8" t="s">
        <v>67</v>
      </c>
      <c r="F27" s="8" t="s">
        <v>67</v>
      </c>
      <c r="G27" s="8" t="s">
        <v>67</v>
      </c>
      <c r="H27" s="74" t="s">
        <v>67</v>
      </c>
      <c r="I27" s="95" t="s">
        <v>67</v>
      </c>
      <c r="J27" s="88"/>
      <c r="K27" s="60">
        <v>0</v>
      </c>
      <c r="L27" s="77">
        <v>0</v>
      </c>
      <c r="M27" s="60">
        <v>0</v>
      </c>
      <c r="N27" s="77">
        <v>0</v>
      </c>
      <c r="O27" s="60">
        <v>0</v>
      </c>
      <c r="P27" s="77">
        <v>0</v>
      </c>
      <c r="Q27" s="60">
        <v>0</v>
      </c>
      <c r="R27" s="77">
        <v>0</v>
      </c>
      <c r="S27" s="60">
        <v>0</v>
      </c>
      <c r="T27" s="77">
        <v>0</v>
      </c>
      <c r="U27" s="62">
        <v>0</v>
      </c>
      <c r="V27" s="136">
        <v>0</v>
      </c>
      <c r="W27" s="78">
        <v>0</v>
      </c>
      <c r="X27" s="137" t="s">
        <v>67</v>
      </c>
      <c r="Y27" s="32"/>
      <c r="Z27" s="32">
        <v>0</v>
      </c>
      <c r="AA27" s="75" t="s">
        <v>160</v>
      </c>
      <c r="AB27" s="60">
        <f>IF(ISERROR(VLOOKUP($I27,#REF!,2,FALSE))=TRUE,0,VLOOKUP($I27,#REF!,2,FALSE))</f>
        <v>0</v>
      </c>
      <c r="AC27" s="90">
        <f>IF(ISERROR(VLOOKUP($I27,#REF!,3,FALSE))=TRUE,0,VLOOKUP($I27,#REF!,3,FALSE))</f>
        <v>0</v>
      </c>
      <c r="AD27" s="100">
        <f>#VALUE!</f>
        <v>24</v>
      </c>
      <c r="AE27" s="60">
        <f>IF(ISERROR(VLOOKUP($I27,#REF!,2,FALSE))=TRUE,0,VLOOKUP($I27,#REF!,2,FALSE))</f>
        <v>0</v>
      </c>
      <c r="AF27" s="123">
        <f>IF(ISERROR(VLOOKUP($I27,#REF!,3,FALSE))=TRUE,0,VLOOKUP($I27,#REF!,3,FALSE))</f>
        <v>0</v>
      </c>
      <c r="AG27" s="100">
        <f>#VALUE!</f>
        <v>24</v>
      </c>
      <c r="AH27" s="60">
        <f>IF(ISERROR(VLOOKUP($I27,#REF!,2,FALSE))=TRUE,0,VLOOKUP($I27,#REF!,2,FALSE))</f>
        <v>0</v>
      </c>
      <c r="AI27" s="123">
        <f>IF(ISERROR(VLOOKUP($I27,#REF!,3,FALSE))=TRUE,0,VLOOKUP($I27,#REF!,3,FALSE))</f>
        <v>0</v>
      </c>
      <c r="AJ27" s="100">
        <f>#VALUE!</f>
        <v>24</v>
      </c>
      <c r="AK27" s="62">
        <f t="shared" si="6"/>
        <v>0</v>
      </c>
      <c r="AL27" s="109">
        <f t="shared" si="7"/>
        <v>0</v>
      </c>
      <c r="AM27" s="146">
        <f t="shared" si="8"/>
        <v>0</v>
      </c>
      <c r="AN27" s="88"/>
      <c r="AO27" s="126">
        <f>#VALUE!</f>
        <v>0</v>
      </c>
      <c r="AP27" s="60">
        <f>IF(ISERROR(VLOOKUP(B27,#REF!,13,FALSE))=TRUE,0,VLOOKUP(B27,#REF!,13,FALSE))</f>
        <v>0</v>
      </c>
      <c r="AQ27" s="137">
        <f t="shared" si="0"/>
        <v>0</v>
      </c>
      <c r="AR27" s="10"/>
      <c r="AT27" s="129">
        <f t="shared" si="1"/>
        <v>0</v>
      </c>
      <c r="AU27" s="28">
        <f t="shared" si="2"/>
        <v>0</v>
      </c>
      <c r="AV27" s="28">
        <f t="shared" si="3"/>
        <v>0</v>
      </c>
      <c r="AW27" s="28">
        <f t="shared" si="4"/>
        <v>0</v>
      </c>
      <c r="AX27" s="81">
        <f t="shared" si="5"/>
        <v>0</v>
      </c>
      <c r="AY27" s="60">
        <f t="shared" si="9"/>
        <v>0</v>
      </c>
      <c r="AZ27" s="87">
        <f t="shared" si="10"/>
        <v>0</v>
      </c>
      <c r="BA27" s="108">
        <f t="shared" si="11"/>
        <v>0</v>
      </c>
    </row>
    <row r="28" spans="1:53" ht="12.75" hidden="1">
      <c r="A28" s="8">
        <v>18</v>
      </c>
      <c r="B28" s="16" t="s">
        <v>67</v>
      </c>
      <c r="C28" s="8" t="s">
        <v>67</v>
      </c>
      <c r="D28" s="8" t="s">
        <v>67</v>
      </c>
      <c r="E28" s="8" t="s">
        <v>67</v>
      </c>
      <c r="F28" s="8" t="s">
        <v>67</v>
      </c>
      <c r="G28" s="8" t="s">
        <v>67</v>
      </c>
      <c r="H28" s="74" t="s">
        <v>67</v>
      </c>
      <c r="I28" s="95" t="s">
        <v>67</v>
      </c>
      <c r="J28" s="88"/>
      <c r="K28" s="60">
        <v>0</v>
      </c>
      <c r="L28" s="77">
        <v>0</v>
      </c>
      <c r="M28" s="60">
        <v>0</v>
      </c>
      <c r="N28" s="77">
        <v>0</v>
      </c>
      <c r="O28" s="60">
        <v>0</v>
      </c>
      <c r="P28" s="77">
        <v>0</v>
      </c>
      <c r="Q28" s="60">
        <v>0</v>
      </c>
      <c r="R28" s="77">
        <v>0</v>
      </c>
      <c r="S28" s="60">
        <v>0</v>
      </c>
      <c r="T28" s="77">
        <v>0</v>
      </c>
      <c r="U28" s="62">
        <v>0</v>
      </c>
      <c r="V28" s="136">
        <v>0</v>
      </c>
      <c r="W28" s="78">
        <v>0</v>
      </c>
      <c r="X28" s="137" t="s">
        <v>67</v>
      </c>
      <c r="Y28" s="32"/>
      <c r="Z28" s="32">
        <v>0</v>
      </c>
      <c r="AA28" s="75" t="s">
        <v>160</v>
      </c>
      <c r="AB28" s="60">
        <f>IF(ISERROR(VLOOKUP($I28,#REF!,2,FALSE))=TRUE,0,VLOOKUP($I28,#REF!,2,FALSE))</f>
        <v>0</v>
      </c>
      <c r="AC28" s="90">
        <f>IF(ISERROR(VLOOKUP($I28,#REF!,3,FALSE))=TRUE,0,VLOOKUP($I28,#REF!,3,FALSE))</f>
        <v>0</v>
      </c>
      <c r="AD28" s="100">
        <f>#VALUE!</f>
        <v>24</v>
      </c>
      <c r="AE28" s="60">
        <f>IF(ISERROR(VLOOKUP($I28,#REF!,2,FALSE))=TRUE,0,VLOOKUP($I28,#REF!,2,FALSE))</f>
        <v>0</v>
      </c>
      <c r="AF28" s="123">
        <f>IF(ISERROR(VLOOKUP($I28,#REF!,3,FALSE))=TRUE,0,VLOOKUP($I28,#REF!,3,FALSE))</f>
        <v>0</v>
      </c>
      <c r="AG28" s="100">
        <f>#VALUE!</f>
        <v>24</v>
      </c>
      <c r="AH28" s="60">
        <f>IF(ISERROR(VLOOKUP($I28,#REF!,2,FALSE))=TRUE,0,VLOOKUP($I28,#REF!,2,FALSE))</f>
        <v>0</v>
      </c>
      <c r="AI28" s="123">
        <f>IF(ISERROR(VLOOKUP($I28,#REF!,3,FALSE))=TRUE,0,VLOOKUP($I28,#REF!,3,FALSE))</f>
        <v>0</v>
      </c>
      <c r="AJ28" s="100">
        <f>#VALUE!</f>
        <v>24</v>
      </c>
      <c r="AK28" s="62">
        <f t="shared" si="6"/>
        <v>0</v>
      </c>
      <c r="AL28" s="109">
        <f t="shared" si="7"/>
        <v>0</v>
      </c>
      <c r="AM28" s="146">
        <f t="shared" si="8"/>
        <v>0</v>
      </c>
      <c r="AN28" s="88"/>
      <c r="AO28" s="126">
        <f>#VALUE!</f>
        <v>0</v>
      </c>
      <c r="AP28" s="60">
        <f>IF(ISERROR(VLOOKUP(B28,#REF!,13,FALSE))=TRUE,0,VLOOKUP(B28,#REF!,13,FALSE))</f>
        <v>0</v>
      </c>
      <c r="AQ28" s="137">
        <f t="shared" si="0"/>
        <v>0</v>
      </c>
      <c r="AR28" s="10"/>
      <c r="AT28" s="129">
        <f t="shared" si="1"/>
        <v>0</v>
      </c>
      <c r="AU28" s="28">
        <f t="shared" si="2"/>
        <v>0</v>
      </c>
      <c r="AV28" s="28">
        <f t="shared" si="3"/>
        <v>0</v>
      </c>
      <c r="AW28" s="28">
        <f t="shared" si="4"/>
        <v>0</v>
      </c>
      <c r="AX28" s="81">
        <f t="shared" si="5"/>
        <v>0</v>
      </c>
      <c r="AY28" s="60">
        <f t="shared" si="9"/>
        <v>0</v>
      </c>
      <c r="AZ28" s="87">
        <f t="shared" si="10"/>
        <v>0</v>
      </c>
      <c r="BA28" s="108">
        <f t="shared" si="11"/>
        <v>0</v>
      </c>
    </row>
    <row r="29" spans="1:53" ht="12.75" hidden="1">
      <c r="A29" s="8">
        <v>19</v>
      </c>
      <c r="B29" s="16" t="s">
        <v>67</v>
      </c>
      <c r="C29" s="8" t="s">
        <v>67</v>
      </c>
      <c r="D29" s="8" t="s">
        <v>67</v>
      </c>
      <c r="E29" s="8" t="s">
        <v>67</v>
      </c>
      <c r="F29" s="8" t="s">
        <v>67</v>
      </c>
      <c r="G29" s="8" t="s">
        <v>67</v>
      </c>
      <c r="H29" s="74" t="s">
        <v>67</v>
      </c>
      <c r="I29" s="95" t="s">
        <v>67</v>
      </c>
      <c r="J29" s="88">
        <v>0</v>
      </c>
      <c r="K29" s="60">
        <v>0</v>
      </c>
      <c r="L29" s="77">
        <v>0</v>
      </c>
      <c r="M29" s="60">
        <v>0</v>
      </c>
      <c r="N29" s="77">
        <v>0</v>
      </c>
      <c r="O29" s="60">
        <v>0</v>
      </c>
      <c r="P29" s="77">
        <v>0</v>
      </c>
      <c r="Q29" s="60">
        <v>0</v>
      </c>
      <c r="R29" s="77">
        <v>0</v>
      </c>
      <c r="S29" s="60">
        <v>0</v>
      </c>
      <c r="T29" s="77">
        <v>0</v>
      </c>
      <c r="U29" s="62">
        <v>0</v>
      </c>
      <c r="V29" s="136">
        <v>0</v>
      </c>
      <c r="W29" s="78">
        <v>0</v>
      </c>
      <c r="X29" s="137" t="s">
        <v>67</v>
      </c>
      <c r="Y29" s="32"/>
      <c r="Z29" s="32">
        <v>0</v>
      </c>
      <c r="AA29" s="75" t="s">
        <v>160</v>
      </c>
      <c r="AB29" s="60">
        <f>IF(ISERROR(VLOOKUP($I29,#REF!,2,FALSE))=TRUE,0,VLOOKUP($I29,#REF!,2,FALSE))</f>
        <v>0</v>
      </c>
      <c r="AC29" s="90">
        <f>IF(ISERROR(VLOOKUP($I29,#REF!,3,FALSE))=TRUE,0,VLOOKUP($I29,#REF!,3,FALSE))</f>
        <v>0</v>
      </c>
      <c r="AD29" s="100">
        <f>#VALUE!</f>
        <v>24</v>
      </c>
      <c r="AE29" s="60">
        <f>IF(ISERROR(VLOOKUP($I29,#REF!,2,FALSE))=TRUE,0,VLOOKUP($I29,#REF!,2,FALSE))</f>
        <v>0</v>
      </c>
      <c r="AF29" s="123">
        <f>IF(ISERROR(VLOOKUP($I29,#REF!,3,FALSE))=TRUE,0,VLOOKUP($I29,#REF!,3,FALSE))</f>
        <v>0</v>
      </c>
      <c r="AG29" s="100">
        <f>#VALUE!</f>
        <v>24</v>
      </c>
      <c r="AH29" s="60">
        <f>IF(ISERROR(VLOOKUP($I29,#REF!,2,FALSE))=TRUE,0,VLOOKUP($I29,#REF!,2,FALSE))</f>
        <v>0</v>
      </c>
      <c r="AI29" s="123">
        <f>IF(ISERROR(VLOOKUP($I29,#REF!,3,FALSE))=TRUE,0,VLOOKUP($I29,#REF!,3,FALSE))</f>
        <v>0</v>
      </c>
      <c r="AJ29" s="100">
        <f>#VALUE!</f>
        <v>24</v>
      </c>
      <c r="AK29" s="62">
        <f t="shared" si="6"/>
        <v>0</v>
      </c>
      <c r="AL29" s="109">
        <f t="shared" si="7"/>
        <v>0</v>
      </c>
      <c r="AM29" s="146">
        <f t="shared" si="8"/>
        <v>0</v>
      </c>
      <c r="AN29" s="88"/>
      <c r="AO29" s="126">
        <f>#VALUE!</f>
        <v>0</v>
      </c>
      <c r="AP29" s="60">
        <f>IF(ISERROR(VLOOKUP(B29,#REF!,13,FALSE))=TRUE,0,VLOOKUP(B29,#REF!,13,FALSE))</f>
        <v>0</v>
      </c>
      <c r="AQ29" s="137">
        <f t="shared" si="0"/>
        <v>0</v>
      </c>
      <c r="AR29" s="10"/>
      <c r="AT29" s="129">
        <f t="shared" si="1"/>
        <v>0</v>
      </c>
      <c r="AU29" s="28">
        <f t="shared" si="2"/>
        <v>0</v>
      </c>
      <c r="AV29" s="28">
        <f t="shared" si="3"/>
        <v>0</v>
      </c>
      <c r="AW29" s="28">
        <f t="shared" si="4"/>
        <v>0</v>
      </c>
      <c r="AX29" s="81">
        <f t="shared" si="5"/>
        <v>0</v>
      </c>
      <c r="AY29" s="60">
        <f t="shared" si="9"/>
        <v>0</v>
      </c>
      <c r="AZ29" s="87">
        <f t="shared" si="10"/>
        <v>0</v>
      </c>
      <c r="BA29" s="108">
        <f t="shared" si="11"/>
        <v>0</v>
      </c>
    </row>
    <row r="30" spans="1:53" ht="12.75" hidden="1">
      <c r="A30" s="8">
        <v>20</v>
      </c>
      <c r="B30" s="16" t="s">
        <v>67</v>
      </c>
      <c r="C30" s="8" t="s">
        <v>67</v>
      </c>
      <c r="D30" s="8" t="s">
        <v>67</v>
      </c>
      <c r="E30" s="8" t="s">
        <v>67</v>
      </c>
      <c r="F30" s="8" t="s">
        <v>67</v>
      </c>
      <c r="G30" s="8" t="s">
        <v>67</v>
      </c>
      <c r="H30" s="74" t="s">
        <v>67</v>
      </c>
      <c r="I30" s="95" t="s">
        <v>67</v>
      </c>
      <c r="J30" s="88">
        <v>0</v>
      </c>
      <c r="K30" s="60">
        <v>0</v>
      </c>
      <c r="L30" s="77">
        <v>0</v>
      </c>
      <c r="M30" s="60">
        <v>0</v>
      </c>
      <c r="N30" s="77">
        <v>0</v>
      </c>
      <c r="O30" s="60">
        <v>0</v>
      </c>
      <c r="P30" s="77">
        <v>0</v>
      </c>
      <c r="Q30" s="60">
        <v>0</v>
      </c>
      <c r="R30" s="77">
        <v>0</v>
      </c>
      <c r="S30" s="60">
        <v>0</v>
      </c>
      <c r="T30" s="77">
        <v>0</v>
      </c>
      <c r="U30" s="62">
        <v>0</v>
      </c>
      <c r="V30" s="136">
        <v>0</v>
      </c>
      <c r="W30" s="78">
        <v>0</v>
      </c>
      <c r="X30" s="137" t="s">
        <v>67</v>
      </c>
      <c r="Y30" s="32"/>
      <c r="Z30" s="32">
        <v>0</v>
      </c>
      <c r="AA30" s="75" t="s">
        <v>160</v>
      </c>
      <c r="AB30" s="60">
        <f>IF(ISERROR(VLOOKUP($I30,#REF!,2,FALSE))=TRUE,0,VLOOKUP($I30,#REF!,2,FALSE))</f>
        <v>0</v>
      </c>
      <c r="AC30" s="90">
        <f>IF(ISERROR(VLOOKUP($I30,#REF!,3,FALSE))=TRUE,0,VLOOKUP($I30,#REF!,3,FALSE))</f>
        <v>0</v>
      </c>
      <c r="AD30" s="100">
        <f>#VALUE!</f>
        <v>24</v>
      </c>
      <c r="AE30" s="60">
        <f>IF(ISERROR(VLOOKUP($I30,#REF!,2,FALSE))=TRUE,0,VLOOKUP($I30,#REF!,2,FALSE))</f>
        <v>0</v>
      </c>
      <c r="AF30" s="123">
        <f>IF(ISERROR(VLOOKUP($I30,#REF!,3,FALSE))=TRUE,0,VLOOKUP($I30,#REF!,3,FALSE))</f>
        <v>0</v>
      </c>
      <c r="AG30" s="100">
        <f>#VALUE!</f>
        <v>24</v>
      </c>
      <c r="AH30" s="60">
        <f>IF(ISERROR(VLOOKUP($I30,#REF!,2,FALSE))=TRUE,0,VLOOKUP($I30,#REF!,2,FALSE))</f>
        <v>0</v>
      </c>
      <c r="AI30" s="123">
        <f>IF(ISERROR(VLOOKUP($I30,#REF!,3,FALSE))=TRUE,0,VLOOKUP($I30,#REF!,3,FALSE))</f>
        <v>0</v>
      </c>
      <c r="AJ30" s="100">
        <f>#VALUE!</f>
        <v>24</v>
      </c>
      <c r="AK30" s="62">
        <f t="shared" si="6"/>
        <v>0</v>
      </c>
      <c r="AL30" s="109">
        <f t="shared" si="7"/>
        <v>0</v>
      </c>
      <c r="AM30" s="146">
        <f t="shared" si="8"/>
        <v>0</v>
      </c>
      <c r="AN30" s="88"/>
      <c r="AO30" s="126">
        <f>#VALUE!</f>
        <v>0</v>
      </c>
      <c r="AP30" s="60">
        <f>IF(ISERROR(VLOOKUP(B30,#REF!,13,FALSE))=TRUE,0,VLOOKUP(B30,#REF!,13,FALSE))</f>
        <v>0</v>
      </c>
      <c r="AQ30" s="137">
        <f t="shared" si="0"/>
        <v>0</v>
      </c>
      <c r="AR30" s="10"/>
      <c r="AT30" s="129">
        <f t="shared" si="1"/>
        <v>0</v>
      </c>
      <c r="AU30" s="28">
        <f t="shared" si="2"/>
        <v>0</v>
      </c>
      <c r="AV30" s="28">
        <f t="shared" si="3"/>
        <v>0</v>
      </c>
      <c r="AW30" s="28">
        <f t="shared" si="4"/>
        <v>0</v>
      </c>
      <c r="AX30" s="81">
        <f t="shared" si="5"/>
        <v>0</v>
      </c>
      <c r="AY30" s="60">
        <f t="shared" si="9"/>
        <v>0</v>
      </c>
      <c r="AZ30" s="87">
        <f t="shared" si="10"/>
        <v>0</v>
      </c>
      <c r="BA30" s="108">
        <f t="shared" si="11"/>
        <v>0</v>
      </c>
    </row>
    <row r="31" spans="1:53" ht="12.75" hidden="1">
      <c r="A31" s="8">
        <v>21</v>
      </c>
      <c r="B31" s="16" t="s">
        <v>67</v>
      </c>
      <c r="C31" s="8" t="s">
        <v>67</v>
      </c>
      <c r="D31" s="8" t="s">
        <v>67</v>
      </c>
      <c r="E31" s="8" t="s">
        <v>67</v>
      </c>
      <c r="F31" s="8" t="s">
        <v>67</v>
      </c>
      <c r="G31" s="8" t="s">
        <v>67</v>
      </c>
      <c r="H31" s="74" t="s">
        <v>67</v>
      </c>
      <c r="I31" s="95" t="s">
        <v>67</v>
      </c>
      <c r="J31" s="88">
        <v>0</v>
      </c>
      <c r="K31" s="60">
        <v>0</v>
      </c>
      <c r="L31" s="77">
        <v>0</v>
      </c>
      <c r="M31" s="60">
        <v>0</v>
      </c>
      <c r="N31" s="77">
        <v>0</v>
      </c>
      <c r="O31" s="60">
        <v>0</v>
      </c>
      <c r="P31" s="77">
        <v>0</v>
      </c>
      <c r="Q31" s="60">
        <v>0</v>
      </c>
      <c r="R31" s="77">
        <v>0</v>
      </c>
      <c r="S31" s="60">
        <v>0</v>
      </c>
      <c r="T31" s="77">
        <v>0</v>
      </c>
      <c r="U31" s="62">
        <v>0</v>
      </c>
      <c r="V31" s="136">
        <v>0</v>
      </c>
      <c r="W31" s="78">
        <v>0</v>
      </c>
      <c r="X31" s="137" t="s">
        <v>67</v>
      </c>
      <c r="Y31" s="32"/>
      <c r="Z31" s="32">
        <v>0</v>
      </c>
      <c r="AA31" s="75" t="s">
        <v>160</v>
      </c>
      <c r="AB31" s="60">
        <f>IF(ISERROR(VLOOKUP($I31,#REF!,2,FALSE))=TRUE,0,VLOOKUP($I31,#REF!,2,FALSE))</f>
        <v>0</v>
      </c>
      <c r="AC31" s="90">
        <f>IF(ISERROR(VLOOKUP($I31,#REF!,3,FALSE))=TRUE,0,VLOOKUP($I31,#REF!,3,FALSE))</f>
        <v>0</v>
      </c>
      <c r="AD31" s="100">
        <f>#VALUE!</f>
        <v>24</v>
      </c>
      <c r="AE31" s="60">
        <f>IF(ISERROR(VLOOKUP($I31,#REF!,2,FALSE))=TRUE,0,VLOOKUP($I31,#REF!,2,FALSE))</f>
        <v>0</v>
      </c>
      <c r="AF31" s="123">
        <f>IF(ISERROR(VLOOKUP($I31,#REF!,3,FALSE))=TRUE,0,VLOOKUP($I31,#REF!,3,FALSE))</f>
        <v>0</v>
      </c>
      <c r="AG31" s="100">
        <f>#VALUE!</f>
        <v>24</v>
      </c>
      <c r="AH31" s="60">
        <f>IF(ISERROR(VLOOKUP($I31,#REF!,2,FALSE))=TRUE,0,VLOOKUP($I31,#REF!,2,FALSE))</f>
        <v>0</v>
      </c>
      <c r="AI31" s="123">
        <f>IF(ISERROR(VLOOKUP($I31,#REF!,3,FALSE))=TRUE,0,VLOOKUP($I31,#REF!,3,FALSE))</f>
        <v>0</v>
      </c>
      <c r="AJ31" s="100">
        <f>#VALUE!</f>
        <v>24</v>
      </c>
      <c r="AK31" s="62">
        <f t="shared" si="6"/>
        <v>0</v>
      </c>
      <c r="AL31" s="109">
        <f t="shared" si="7"/>
        <v>0</v>
      </c>
      <c r="AM31" s="146">
        <f t="shared" si="8"/>
        <v>0</v>
      </c>
      <c r="AN31" s="88"/>
      <c r="AO31" s="126">
        <f>#VALUE!</f>
        <v>0</v>
      </c>
      <c r="AP31" s="60">
        <f>IF(ISERROR(VLOOKUP(B31,#REF!,13,FALSE))=TRUE,0,VLOOKUP(B31,#REF!,13,FALSE))</f>
        <v>0</v>
      </c>
      <c r="AQ31" s="137">
        <f t="shared" si="0"/>
        <v>0</v>
      </c>
      <c r="AR31" s="10"/>
      <c r="AT31" s="129">
        <f t="shared" si="1"/>
        <v>0</v>
      </c>
      <c r="AU31" s="28">
        <f t="shared" si="2"/>
        <v>0</v>
      </c>
      <c r="AV31" s="28">
        <f t="shared" si="3"/>
        <v>0</v>
      </c>
      <c r="AW31" s="28">
        <f t="shared" si="4"/>
        <v>0</v>
      </c>
      <c r="AX31" s="81">
        <f t="shared" si="5"/>
        <v>0</v>
      </c>
      <c r="AY31" s="60">
        <f t="shared" si="9"/>
        <v>0</v>
      </c>
      <c r="AZ31" s="87">
        <f t="shared" si="10"/>
        <v>0</v>
      </c>
      <c r="BA31" s="108">
        <f t="shared" si="11"/>
        <v>0</v>
      </c>
    </row>
    <row r="32" spans="1:53" ht="12.75" hidden="1">
      <c r="A32" s="8">
        <v>22</v>
      </c>
      <c r="B32" s="16" t="s">
        <v>67</v>
      </c>
      <c r="C32" s="8" t="s">
        <v>67</v>
      </c>
      <c r="D32" s="8" t="s">
        <v>67</v>
      </c>
      <c r="E32" s="8" t="s">
        <v>67</v>
      </c>
      <c r="F32" s="8" t="s">
        <v>67</v>
      </c>
      <c r="G32" s="8" t="s">
        <v>67</v>
      </c>
      <c r="H32" s="74" t="s">
        <v>67</v>
      </c>
      <c r="I32" s="95" t="s">
        <v>67</v>
      </c>
      <c r="J32" s="88">
        <v>0</v>
      </c>
      <c r="K32" s="60">
        <v>0</v>
      </c>
      <c r="L32" s="77">
        <v>0</v>
      </c>
      <c r="M32" s="60">
        <v>0</v>
      </c>
      <c r="N32" s="77">
        <v>0</v>
      </c>
      <c r="O32" s="60">
        <v>0</v>
      </c>
      <c r="P32" s="77">
        <v>0</v>
      </c>
      <c r="Q32" s="60">
        <v>0</v>
      </c>
      <c r="R32" s="77">
        <v>0</v>
      </c>
      <c r="S32" s="60">
        <v>0</v>
      </c>
      <c r="T32" s="77">
        <v>0</v>
      </c>
      <c r="U32" s="62">
        <v>0</v>
      </c>
      <c r="V32" s="136">
        <v>0</v>
      </c>
      <c r="W32" s="78">
        <v>0</v>
      </c>
      <c r="X32" s="137" t="s">
        <v>67</v>
      </c>
      <c r="Y32" s="32"/>
      <c r="Z32" s="32">
        <v>0</v>
      </c>
      <c r="AA32" s="75" t="s">
        <v>160</v>
      </c>
      <c r="AB32" s="60">
        <f>IF(ISERROR(VLOOKUP($I32,#REF!,2,FALSE))=TRUE,0,VLOOKUP($I32,#REF!,2,FALSE))</f>
        <v>0</v>
      </c>
      <c r="AC32" s="90">
        <f>IF(ISERROR(VLOOKUP($I32,#REF!,3,FALSE))=TRUE,0,VLOOKUP($I32,#REF!,3,FALSE))</f>
        <v>0</v>
      </c>
      <c r="AD32" s="100">
        <f>#VALUE!</f>
        <v>24</v>
      </c>
      <c r="AE32" s="60">
        <f>IF(ISERROR(VLOOKUP($I32,#REF!,2,FALSE))=TRUE,0,VLOOKUP($I32,#REF!,2,FALSE))</f>
        <v>0</v>
      </c>
      <c r="AF32" s="123">
        <f>IF(ISERROR(VLOOKUP($I32,#REF!,3,FALSE))=TRUE,0,VLOOKUP($I32,#REF!,3,FALSE))</f>
        <v>0</v>
      </c>
      <c r="AG32" s="100">
        <f>#VALUE!</f>
        <v>24</v>
      </c>
      <c r="AH32" s="60">
        <f>IF(ISERROR(VLOOKUP($I32,#REF!,2,FALSE))=TRUE,0,VLOOKUP($I32,#REF!,2,FALSE))</f>
        <v>0</v>
      </c>
      <c r="AI32" s="123">
        <f>IF(ISERROR(VLOOKUP($I32,#REF!,3,FALSE))=TRUE,0,VLOOKUP($I32,#REF!,3,FALSE))</f>
        <v>0</v>
      </c>
      <c r="AJ32" s="100">
        <f>#VALUE!</f>
        <v>24</v>
      </c>
      <c r="AK32" s="62">
        <f t="shared" si="6"/>
        <v>0</v>
      </c>
      <c r="AL32" s="109">
        <f t="shared" si="7"/>
        <v>0</v>
      </c>
      <c r="AM32" s="146">
        <f t="shared" si="8"/>
        <v>0</v>
      </c>
      <c r="AN32" s="88"/>
      <c r="AO32" s="126">
        <f>#VALUE!</f>
        <v>0</v>
      </c>
      <c r="AP32" s="60">
        <f>IF(ISERROR(VLOOKUP(B32,#REF!,13,FALSE))=TRUE,0,VLOOKUP(B32,#REF!,13,FALSE))</f>
        <v>0</v>
      </c>
      <c r="AQ32" s="137">
        <f t="shared" si="0"/>
        <v>0</v>
      </c>
      <c r="AR32" s="10"/>
      <c r="AT32" s="129">
        <f t="shared" si="1"/>
        <v>0</v>
      </c>
      <c r="AU32" s="28">
        <f t="shared" si="2"/>
        <v>0</v>
      </c>
      <c r="AV32" s="28">
        <f t="shared" si="3"/>
        <v>0</v>
      </c>
      <c r="AW32" s="28">
        <f t="shared" si="4"/>
        <v>0</v>
      </c>
      <c r="AX32" s="81">
        <f t="shared" si="5"/>
        <v>0</v>
      </c>
      <c r="AY32" s="60">
        <f t="shared" si="9"/>
        <v>0</v>
      </c>
      <c r="AZ32" s="87">
        <f t="shared" si="10"/>
        <v>0</v>
      </c>
      <c r="BA32" s="108">
        <f t="shared" si="11"/>
        <v>0</v>
      </c>
    </row>
    <row r="33" spans="1:53" ht="12.75" hidden="1">
      <c r="A33" s="8">
        <v>23</v>
      </c>
      <c r="B33" s="16" t="s">
        <v>67</v>
      </c>
      <c r="C33" s="8" t="s">
        <v>67</v>
      </c>
      <c r="D33" s="8" t="s">
        <v>67</v>
      </c>
      <c r="E33" s="8" t="s">
        <v>67</v>
      </c>
      <c r="F33" s="8" t="s">
        <v>67</v>
      </c>
      <c r="G33" s="8" t="s">
        <v>67</v>
      </c>
      <c r="H33" s="74" t="s">
        <v>67</v>
      </c>
      <c r="I33" s="95" t="s">
        <v>67</v>
      </c>
      <c r="J33" s="88">
        <v>0</v>
      </c>
      <c r="K33" s="60">
        <v>0</v>
      </c>
      <c r="L33" s="77">
        <v>0</v>
      </c>
      <c r="M33" s="60">
        <v>0</v>
      </c>
      <c r="N33" s="77">
        <v>0</v>
      </c>
      <c r="O33" s="60">
        <v>0</v>
      </c>
      <c r="P33" s="77">
        <v>0</v>
      </c>
      <c r="Q33" s="60">
        <v>0</v>
      </c>
      <c r="R33" s="77">
        <v>0</v>
      </c>
      <c r="S33" s="60">
        <v>0</v>
      </c>
      <c r="T33" s="77">
        <v>0</v>
      </c>
      <c r="U33" s="62">
        <v>0</v>
      </c>
      <c r="V33" s="136">
        <v>0</v>
      </c>
      <c r="W33" s="78">
        <v>0</v>
      </c>
      <c r="X33" s="137" t="s">
        <v>67</v>
      </c>
      <c r="Y33" s="32"/>
      <c r="Z33" s="32">
        <v>0</v>
      </c>
      <c r="AA33" s="75" t="s">
        <v>160</v>
      </c>
      <c r="AB33" s="60">
        <f>IF(ISERROR(VLOOKUP($I33,#REF!,2,FALSE))=TRUE,0,VLOOKUP($I33,#REF!,2,FALSE))</f>
        <v>0</v>
      </c>
      <c r="AC33" s="90">
        <f>IF(ISERROR(VLOOKUP($I33,#REF!,3,FALSE))=TRUE,0,VLOOKUP($I33,#REF!,3,FALSE))</f>
        <v>0</v>
      </c>
      <c r="AD33" s="100">
        <f>#VALUE!</f>
        <v>24</v>
      </c>
      <c r="AE33" s="60">
        <f>IF(ISERROR(VLOOKUP($I33,#REF!,2,FALSE))=TRUE,0,VLOOKUP($I33,#REF!,2,FALSE))</f>
        <v>0</v>
      </c>
      <c r="AF33" s="123">
        <f>IF(ISERROR(VLOOKUP($I33,#REF!,3,FALSE))=TRUE,0,VLOOKUP($I33,#REF!,3,FALSE))</f>
        <v>0</v>
      </c>
      <c r="AG33" s="100">
        <f>#VALUE!</f>
        <v>24</v>
      </c>
      <c r="AH33" s="60">
        <f>IF(ISERROR(VLOOKUP($I33,#REF!,2,FALSE))=TRUE,0,VLOOKUP($I33,#REF!,2,FALSE))</f>
        <v>0</v>
      </c>
      <c r="AI33" s="123">
        <f>IF(ISERROR(VLOOKUP($I33,#REF!,3,FALSE))=TRUE,0,VLOOKUP($I33,#REF!,3,FALSE))</f>
        <v>0</v>
      </c>
      <c r="AJ33" s="100">
        <f>#VALUE!</f>
        <v>24</v>
      </c>
      <c r="AK33" s="62">
        <f t="shared" si="6"/>
        <v>0</v>
      </c>
      <c r="AL33" s="109">
        <f t="shared" si="7"/>
        <v>0</v>
      </c>
      <c r="AM33" s="146">
        <f t="shared" si="8"/>
        <v>0</v>
      </c>
      <c r="AN33" s="88"/>
      <c r="AO33" s="126">
        <f>#VALUE!</f>
        <v>0</v>
      </c>
      <c r="AP33" s="60">
        <f>IF(ISERROR(VLOOKUP(B33,#REF!,13,FALSE))=TRUE,0,VLOOKUP(B33,#REF!,13,FALSE))</f>
        <v>0</v>
      </c>
      <c r="AQ33" s="137">
        <f t="shared" si="0"/>
        <v>0</v>
      </c>
      <c r="AR33" s="10"/>
      <c r="AT33" s="129">
        <f t="shared" si="1"/>
        <v>0</v>
      </c>
      <c r="AU33" s="28">
        <f t="shared" si="2"/>
        <v>0</v>
      </c>
      <c r="AV33" s="28">
        <f t="shared" si="3"/>
        <v>0</v>
      </c>
      <c r="AW33" s="28">
        <f t="shared" si="4"/>
        <v>0</v>
      </c>
      <c r="AX33" s="81">
        <f t="shared" si="5"/>
        <v>0</v>
      </c>
      <c r="AY33" s="60">
        <f t="shared" si="9"/>
        <v>0</v>
      </c>
      <c r="AZ33" s="87">
        <f t="shared" si="10"/>
        <v>0</v>
      </c>
      <c r="BA33" s="108">
        <f t="shared" si="11"/>
        <v>0</v>
      </c>
    </row>
    <row r="34" spans="1:53" ht="12.75" hidden="1">
      <c r="A34" s="8">
        <v>24</v>
      </c>
      <c r="B34" s="16" t="s">
        <v>67</v>
      </c>
      <c r="C34" s="8" t="s">
        <v>67</v>
      </c>
      <c r="D34" s="8" t="s">
        <v>67</v>
      </c>
      <c r="E34" s="8" t="s">
        <v>67</v>
      </c>
      <c r="F34" s="8" t="s">
        <v>67</v>
      </c>
      <c r="G34" s="8" t="s">
        <v>67</v>
      </c>
      <c r="H34" s="74" t="s">
        <v>67</v>
      </c>
      <c r="I34" s="95" t="s">
        <v>67</v>
      </c>
      <c r="J34" s="88">
        <v>0</v>
      </c>
      <c r="K34" s="60">
        <v>0</v>
      </c>
      <c r="L34" s="77">
        <v>0</v>
      </c>
      <c r="M34" s="60">
        <v>0</v>
      </c>
      <c r="N34" s="77">
        <v>0</v>
      </c>
      <c r="O34" s="60">
        <v>0</v>
      </c>
      <c r="P34" s="77">
        <v>0</v>
      </c>
      <c r="Q34" s="60">
        <v>0</v>
      </c>
      <c r="R34" s="77">
        <v>0</v>
      </c>
      <c r="S34" s="60">
        <v>0</v>
      </c>
      <c r="T34" s="77">
        <v>0</v>
      </c>
      <c r="U34" s="62">
        <v>0</v>
      </c>
      <c r="V34" s="136">
        <v>0</v>
      </c>
      <c r="W34" s="78">
        <v>0</v>
      </c>
      <c r="X34" s="137" t="s">
        <v>67</v>
      </c>
      <c r="Y34" s="32"/>
      <c r="Z34" s="32">
        <v>0</v>
      </c>
      <c r="AA34" s="75" t="s">
        <v>160</v>
      </c>
      <c r="AB34" s="60">
        <f>IF(ISERROR(VLOOKUP($I34,#REF!,2,FALSE))=TRUE,0,VLOOKUP($I34,#REF!,2,FALSE))</f>
        <v>0</v>
      </c>
      <c r="AC34" s="90">
        <f>IF(ISERROR(VLOOKUP($I34,#REF!,3,FALSE))=TRUE,0,VLOOKUP($I34,#REF!,3,FALSE))</f>
        <v>0</v>
      </c>
      <c r="AD34" s="100">
        <f>#VALUE!</f>
        <v>24</v>
      </c>
      <c r="AE34" s="60">
        <f>IF(ISERROR(VLOOKUP($I34,#REF!,2,FALSE))=TRUE,0,VLOOKUP($I34,#REF!,2,FALSE))</f>
        <v>0</v>
      </c>
      <c r="AF34" s="123">
        <f>IF(ISERROR(VLOOKUP($I34,#REF!,3,FALSE))=TRUE,0,VLOOKUP($I34,#REF!,3,FALSE))</f>
        <v>0</v>
      </c>
      <c r="AG34" s="100">
        <f>#VALUE!</f>
        <v>24</v>
      </c>
      <c r="AH34" s="60">
        <f>IF(ISERROR(VLOOKUP($I34,#REF!,2,FALSE))=TRUE,0,VLOOKUP($I34,#REF!,2,FALSE))</f>
        <v>0</v>
      </c>
      <c r="AI34" s="123">
        <f>IF(ISERROR(VLOOKUP($I34,#REF!,3,FALSE))=TRUE,0,VLOOKUP($I34,#REF!,3,FALSE))</f>
        <v>0</v>
      </c>
      <c r="AJ34" s="100">
        <f>#VALUE!</f>
        <v>24</v>
      </c>
      <c r="AK34" s="62">
        <f t="shared" si="6"/>
        <v>0</v>
      </c>
      <c r="AL34" s="109">
        <f t="shared" si="7"/>
        <v>0</v>
      </c>
      <c r="AM34" s="146">
        <f t="shared" si="8"/>
        <v>0</v>
      </c>
      <c r="AN34" s="88"/>
      <c r="AO34" s="126">
        <f>#VALUE!</f>
        <v>0</v>
      </c>
      <c r="AP34" s="60">
        <f>IF(ISERROR(VLOOKUP(B34,#REF!,13,FALSE))=TRUE,0,VLOOKUP(B34,#REF!,13,FALSE))</f>
        <v>0</v>
      </c>
      <c r="AQ34" s="137">
        <f t="shared" si="0"/>
        <v>0</v>
      </c>
      <c r="AR34" s="10"/>
      <c r="AT34" s="129">
        <f t="shared" si="1"/>
        <v>0</v>
      </c>
      <c r="AU34" s="28">
        <f t="shared" si="2"/>
        <v>0</v>
      </c>
      <c r="AV34" s="28">
        <f t="shared" si="3"/>
        <v>0</v>
      </c>
      <c r="AW34" s="28">
        <f t="shared" si="4"/>
        <v>0</v>
      </c>
      <c r="AX34" s="81">
        <f t="shared" si="5"/>
        <v>0</v>
      </c>
      <c r="AY34" s="60">
        <f t="shared" si="9"/>
        <v>0</v>
      </c>
      <c r="AZ34" s="87">
        <f t="shared" si="10"/>
        <v>0</v>
      </c>
      <c r="BA34" s="108">
        <f t="shared" si="11"/>
        <v>0</v>
      </c>
    </row>
    <row r="35" spans="1:53" ht="12.75" hidden="1">
      <c r="A35" s="8">
        <v>25</v>
      </c>
      <c r="B35" s="16" t="s">
        <v>67</v>
      </c>
      <c r="C35" s="8" t="s">
        <v>67</v>
      </c>
      <c r="D35" s="8" t="s">
        <v>67</v>
      </c>
      <c r="E35" s="8" t="s">
        <v>67</v>
      </c>
      <c r="F35" s="8" t="s">
        <v>67</v>
      </c>
      <c r="G35" s="8" t="s">
        <v>67</v>
      </c>
      <c r="H35" s="74" t="s">
        <v>67</v>
      </c>
      <c r="I35" s="95" t="s">
        <v>67</v>
      </c>
      <c r="J35" s="88">
        <v>0</v>
      </c>
      <c r="K35" s="60">
        <v>0</v>
      </c>
      <c r="L35" s="77">
        <v>0</v>
      </c>
      <c r="M35" s="60">
        <v>0</v>
      </c>
      <c r="N35" s="77">
        <v>0</v>
      </c>
      <c r="O35" s="60">
        <v>0</v>
      </c>
      <c r="P35" s="77">
        <v>0</v>
      </c>
      <c r="Q35" s="60">
        <v>0</v>
      </c>
      <c r="R35" s="77">
        <v>0</v>
      </c>
      <c r="S35" s="60">
        <v>0</v>
      </c>
      <c r="T35" s="77">
        <v>0</v>
      </c>
      <c r="U35" s="62">
        <v>0</v>
      </c>
      <c r="V35" s="136">
        <v>0</v>
      </c>
      <c r="W35" s="78">
        <v>0</v>
      </c>
      <c r="X35" s="137" t="s">
        <v>67</v>
      </c>
      <c r="Y35" s="32"/>
      <c r="Z35" s="32">
        <v>0</v>
      </c>
      <c r="AA35" s="75" t="s">
        <v>167</v>
      </c>
      <c r="AB35" s="60">
        <f>IF(ISERROR(VLOOKUP($I35,#REF!,2,FALSE))=TRUE,0,VLOOKUP($I35,#REF!,2,FALSE))</f>
        <v>0</v>
      </c>
      <c r="AC35" s="90">
        <f>IF(ISERROR(VLOOKUP($I35,#REF!,3,FALSE))=TRUE,0,VLOOKUP($I35,#REF!,3,FALSE))</f>
        <v>0</v>
      </c>
      <c r="AD35" s="100">
        <f>#VALUE!</f>
        <v>32</v>
      </c>
      <c r="AE35" s="60">
        <f>IF(ISERROR(VLOOKUP($I35,#REF!,2,FALSE))=TRUE,0,VLOOKUP($I35,#REF!,2,FALSE))</f>
        <v>0</v>
      </c>
      <c r="AF35" s="123">
        <f>IF(ISERROR(VLOOKUP($I35,#REF!,3,FALSE))=TRUE,0,VLOOKUP($I35,#REF!,3,FALSE))</f>
        <v>0</v>
      </c>
      <c r="AG35" s="100">
        <f>#VALUE!</f>
        <v>32</v>
      </c>
      <c r="AH35" s="60">
        <f>IF(ISERROR(VLOOKUP($I35,#REF!,2,FALSE))=TRUE,0,VLOOKUP($I35,#REF!,2,FALSE))</f>
        <v>0</v>
      </c>
      <c r="AI35" s="123">
        <f>IF(ISERROR(VLOOKUP($I35,#REF!,3,FALSE))=TRUE,0,VLOOKUP($I35,#REF!,3,FALSE))</f>
        <v>0</v>
      </c>
      <c r="AJ35" s="100">
        <f>#VALUE!</f>
        <v>32</v>
      </c>
      <c r="AK35" s="62">
        <f t="shared" si="6"/>
        <v>0</v>
      </c>
      <c r="AL35" s="109">
        <f t="shared" si="7"/>
        <v>0</v>
      </c>
      <c r="AM35" s="146">
        <f t="shared" si="8"/>
        <v>0</v>
      </c>
      <c r="AN35" s="88"/>
      <c r="AO35" s="126">
        <f>#VALUE!</f>
        <v>0</v>
      </c>
      <c r="AP35" s="60">
        <f>IF(ISERROR(VLOOKUP(B35,#REF!,13,FALSE))=TRUE,0,VLOOKUP(B35,#REF!,13,FALSE))</f>
        <v>0</v>
      </c>
      <c r="AQ35" s="137">
        <f t="shared" si="0"/>
        <v>0</v>
      </c>
      <c r="AR35" s="10"/>
      <c r="AT35" s="129">
        <f t="shared" si="1"/>
        <v>0</v>
      </c>
      <c r="AU35" s="28">
        <f t="shared" si="2"/>
        <v>0</v>
      </c>
      <c r="AV35" s="28">
        <f t="shared" si="3"/>
        <v>0</v>
      </c>
      <c r="AW35" s="28">
        <f t="shared" si="4"/>
        <v>0</v>
      </c>
      <c r="AX35" s="81">
        <f t="shared" si="5"/>
        <v>0</v>
      </c>
      <c r="AY35" s="60">
        <f t="shared" si="9"/>
        <v>0</v>
      </c>
      <c r="AZ35" s="87">
        <f t="shared" si="10"/>
        <v>0</v>
      </c>
      <c r="BA35" s="108">
        <f t="shared" si="11"/>
        <v>0</v>
      </c>
    </row>
    <row r="36" spans="1:53" ht="12.75" hidden="1">
      <c r="A36" s="8">
        <v>26</v>
      </c>
      <c r="B36" s="16" t="s">
        <v>67</v>
      </c>
      <c r="C36" s="8" t="s">
        <v>67</v>
      </c>
      <c r="D36" s="8" t="s">
        <v>67</v>
      </c>
      <c r="E36" s="8" t="s">
        <v>67</v>
      </c>
      <c r="F36" s="8" t="s">
        <v>67</v>
      </c>
      <c r="G36" s="8" t="s">
        <v>67</v>
      </c>
      <c r="H36" s="74" t="s">
        <v>67</v>
      </c>
      <c r="I36" s="95" t="s">
        <v>67</v>
      </c>
      <c r="J36" s="88">
        <v>0</v>
      </c>
      <c r="K36" s="60">
        <v>0</v>
      </c>
      <c r="L36" s="77">
        <v>0</v>
      </c>
      <c r="M36" s="60">
        <v>0</v>
      </c>
      <c r="N36" s="77">
        <v>0</v>
      </c>
      <c r="O36" s="60">
        <v>0</v>
      </c>
      <c r="P36" s="77">
        <v>0</v>
      </c>
      <c r="Q36" s="60">
        <v>0</v>
      </c>
      <c r="R36" s="77">
        <v>0</v>
      </c>
      <c r="S36" s="60">
        <v>0</v>
      </c>
      <c r="T36" s="77">
        <v>0</v>
      </c>
      <c r="U36" s="62">
        <v>0</v>
      </c>
      <c r="V36" s="136">
        <v>0</v>
      </c>
      <c r="W36" s="78">
        <v>0</v>
      </c>
      <c r="X36" s="137" t="s">
        <v>67</v>
      </c>
      <c r="Y36" s="32"/>
      <c r="Z36" s="32">
        <v>0</v>
      </c>
      <c r="AA36" s="75" t="s">
        <v>167</v>
      </c>
      <c r="AB36" s="60">
        <f>IF(ISERROR(VLOOKUP($I36,#REF!,2,FALSE))=TRUE,0,VLOOKUP($I36,#REF!,2,FALSE))</f>
        <v>0</v>
      </c>
      <c r="AC36" s="90">
        <f>IF(ISERROR(VLOOKUP($I36,#REF!,3,FALSE))=TRUE,0,VLOOKUP($I36,#REF!,3,FALSE))</f>
        <v>0</v>
      </c>
      <c r="AD36" s="100">
        <f>#VALUE!</f>
        <v>32</v>
      </c>
      <c r="AE36" s="60">
        <f>IF(ISERROR(VLOOKUP($I36,#REF!,2,FALSE))=TRUE,0,VLOOKUP($I36,#REF!,2,FALSE))</f>
        <v>0</v>
      </c>
      <c r="AF36" s="123">
        <f>IF(ISERROR(VLOOKUP($I36,#REF!,3,FALSE))=TRUE,0,VLOOKUP($I36,#REF!,3,FALSE))</f>
        <v>0</v>
      </c>
      <c r="AG36" s="100">
        <f>#VALUE!</f>
        <v>32</v>
      </c>
      <c r="AH36" s="60">
        <f>IF(ISERROR(VLOOKUP($I36,#REF!,2,FALSE))=TRUE,0,VLOOKUP($I36,#REF!,2,FALSE))</f>
        <v>0</v>
      </c>
      <c r="AI36" s="123">
        <f>IF(ISERROR(VLOOKUP($I36,#REF!,3,FALSE))=TRUE,0,VLOOKUP($I36,#REF!,3,FALSE))</f>
        <v>0</v>
      </c>
      <c r="AJ36" s="100">
        <f>#VALUE!</f>
        <v>32</v>
      </c>
      <c r="AK36" s="62">
        <f t="shared" si="6"/>
        <v>0</v>
      </c>
      <c r="AL36" s="109">
        <f t="shared" si="7"/>
        <v>0</v>
      </c>
      <c r="AM36" s="146">
        <f t="shared" si="8"/>
        <v>0</v>
      </c>
      <c r="AN36" s="88"/>
      <c r="AO36" s="126">
        <f>#VALUE!</f>
        <v>0</v>
      </c>
      <c r="AP36" s="60">
        <f>IF(ISERROR(VLOOKUP(B36,#REF!,13,FALSE))=TRUE,0,VLOOKUP(B36,#REF!,13,FALSE))</f>
        <v>0</v>
      </c>
      <c r="AQ36" s="137">
        <f t="shared" si="0"/>
        <v>0</v>
      </c>
      <c r="AR36" s="10"/>
      <c r="AT36" s="129">
        <f t="shared" si="1"/>
        <v>0</v>
      </c>
      <c r="AU36" s="28">
        <f t="shared" si="2"/>
        <v>0</v>
      </c>
      <c r="AV36" s="28">
        <f t="shared" si="3"/>
        <v>0</v>
      </c>
      <c r="AW36" s="28">
        <f t="shared" si="4"/>
        <v>0</v>
      </c>
      <c r="AX36" s="81">
        <f t="shared" si="5"/>
        <v>0</v>
      </c>
      <c r="AY36" s="60">
        <f t="shared" si="9"/>
        <v>0</v>
      </c>
      <c r="AZ36" s="87">
        <f t="shared" si="10"/>
        <v>0</v>
      </c>
      <c r="BA36" s="108">
        <f t="shared" si="11"/>
        <v>0</v>
      </c>
    </row>
    <row r="37" spans="1:53" ht="13.5" hidden="1" thickBot="1">
      <c r="A37" s="8">
        <v>27</v>
      </c>
      <c r="B37" s="16" t="s">
        <v>67</v>
      </c>
      <c r="C37" s="8" t="s">
        <v>67</v>
      </c>
      <c r="D37" s="8" t="s">
        <v>67</v>
      </c>
      <c r="E37" s="8" t="s">
        <v>67</v>
      </c>
      <c r="F37" s="8" t="s">
        <v>67</v>
      </c>
      <c r="G37" s="8" t="s">
        <v>67</v>
      </c>
      <c r="H37" s="74" t="s">
        <v>67</v>
      </c>
      <c r="I37" s="95" t="s">
        <v>67</v>
      </c>
      <c r="J37" s="88">
        <v>0</v>
      </c>
      <c r="K37" s="9">
        <v>0</v>
      </c>
      <c r="L37" s="117">
        <v>0</v>
      </c>
      <c r="M37" s="9">
        <v>0</v>
      </c>
      <c r="N37" s="117">
        <v>0</v>
      </c>
      <c r="O37" s="9">
        <v>0</v>
      </c>
      <c r="P37" s="117">
        <v>0</v>
      </c>
      <c r="Q37" s="9">
        <v>0</v>
      </c>
      <c r="R37" s="117">
        <v>0</v>
      </c>
      <c r="S37" s="9">
        <v>0</v>
      </c>
      <c r="T37" s="117">
        <v>0</v>
      </c>
      <c r="U37" s="62">
        <v>0</v>
      </c>
      <c r="V37" s="136">
        <v>0</v>
      </c>
      <c r="W37" s="78">
        <v>0</v>
      </c>
      <c r="X37" s="137" t="s">
        <v>67</v>
      </c>
      <c r="Y37" s="32"/>
      <c r="Z37" s="32">
        <v>0</v>
      </c>
      <c r="AA37" s="88" t="s">
        <v>167</v>
      </c>
      <c r="AB37" s="60">
        <f>IF(ISERROR(VLOOKUP($I37,#REF!,2,FALSE))=TRUE,0,VLOOKUP($I37,#REF!,2,FALSE))</f>
        <v>0</v>
      </c>
      <c r="AC37" s="90">
        <f>IF(ISERROR(VLOOKUP($I37,#REF!,3,FALSE))=TRUE,0,VLOOKUP($I37,#REF!,3,FALSE))</f>
        <v>0</v>
      </c>
      <c r="AD37" s="100">
        <f>#VALUE!</f>
        <v>32</v>
      </c>
      <c r="AE37" s="60">
        <f>IF(ISERROR(VLOOKUP($I37,#REF!,2,FALSE))=TRUE,0,VLOOKUP($I37,#REF!,2,FALSE))</f>
        <v>0</v>
      </c>
      <c r="AF37" s="123">
        <f>IF(ISERROR(VLOOKUP($I37,#REF!,3,FALSE))=TRUE,0,VLOOKUP($I37,#REF!,3,FALSE))</f>
        <v>0</v>
      </c>
      <c r="AG37" s="100">
        <f>#VALUE!</f>
        <v>32</v>
      </c>
      <c r="AH37" s="60">
        <f>IF(ISERROR(VLOOKUP($I37,#REF!,2,FALSE))=TRUE,0,VLOOKUP($I37,#REF!,2,FALSE))</f>
        <v>0</v>
      </c>
      <c r="AI37" s="123">
        <f>IF(ISERROR(VLOOKUP($I37,#REF!,3,FALSE))=TRUE,0,VLOOKUP($I37,#REF!,3,FALSE))</f>
        <v>0</v>
      </c>
      <c r="AJ37" s="100">
        <f>#VALUE!</f>
        <v>32</v>
      </c>
      <c r="AK37" s="62">
        <f t="shared" si="6"/>
        <v>0</v>
      </c>
      <c r="AL37" s="109">
        <f t="shared" si="7"/>
        <v>0</v>
      </c>
      <c r="AM37" s="146">
        <f t="shared" si="8"/>
        <v>0</v>
      </c>
      <c r="AN37" s="88"/>
      <c r="AO37" s="126">
        <f>#VALUE!</f>
        <v>0</v>
      </c>
      <c r="AP37" s="60">
        <f>IF(ISERROR(VLOOKUP(B37,#REF!,13,FALSE))=TRUE,0,VLOOKUP(B37,#REF!,13,FALSE))</f>
        <v>0</v>
      </c>
      <c r="AQ37" s="137">
        <f t="shared" si="0"/>
        <v>0</v>
      </c>
      <c r="AR37" s="10"/>
      <c r="AT37" s="130">
        <f t="shared" si="1"/>
        <v>0</v>
      </c>
      <c r="AU37" s="131">
        <f t="shared" si="2"/>
        <v>0</v>
      </c>
      <c r="AV37" s="131">
        <f t="shared" si="3"/>
        <v>0</v>
      </c>
      <c r="AW37" s="131">
        <f t="shared" si="4"/>
        <v>0</v>
      </c>
      <c r="AX37" s="132">
        <f t="shared" si="5"/>
        <v>0</v>
      </c>
      <c r="AY37" s="19">
        <f>$AB37</f>
        <v>0</v>
      </c>
      <c r="AZ37" s="131">
        <f>$AE37</f>
        <v>0</v>
      </c>
      <c r="BA37" s="139">
        <f>$AH37</f>
        <v>0</v>
      </c>
    </row>
    <row r="39" ht="12.75" customHeight="1"/>
    <row r="40" spans="2:14" ht="12.75" customHeight="1">
      <c r="B40" t="s">
        <v>11</v>
      </c>
      <c r="E40" t="s">
        <v>12</v>
      </c>
      <c r="N40" t="s">
        <v>21</v>
      </c>
    </row>
    <row r="41" ht="12.75" customHeight="1"/>
  </sheetData>
  <sheetProtection/>
  <mergeCells count="31">
    <mergeCell ref="AT10:AX10"/>
    <mergeCell ref="AY10:BA10"/>
    <mergeCell ref="AP9:AP10"/>
    <mergeCell ref="AQ9:AQ10"/>
    <mergeCell ref="AR9:AR10"/>
    <mergeCell ref="X9:X10"/>
    <mergeCell ref="M9:N9"/>
    <mergeCell ref="AP8:AR8"/>
    <mergeCell ref="AN9:AN10"/>
    <mergeCell ref="AB9:AD9"/>
    <mergeCell ref="AE9:AG9"/>
    <mergeCell ref="AH9:AJ9"/>
    <mergeCell ref="AK9:AM9"/>
    <mergeCell ref="AA8:AO8"/>
    <mergeCell ref="AO9:AO10"/>
    <mergeCell ref="K9:L9"/>
    <mergeCell ref="Z9:Z10"/>
    <mergeCell ref="AA9:AA10"/>
    <mergeCell ref="K8:Z8"/>
    <mergeCell ref="O9:P9"/>
    <mergeCell ref="Q9:R9"/>
    <mergeCell ref="S9:T9"/>
    <mergeCell ref="U9:V9"/>
    <mergeCell ref="Y9:Y10"/>
    <mergeCell ref="W9:W10"/>
    <mergeCell ref="D8:D10"/>
    <mergeCell ref="I8:I10"/>
    <mergeCell ref="F8:F10"/>
    <mergeCell ref="G8:G10"/>
    <mergeCell ref="H8:H10"/>
    <mergeCell ref="J8:J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5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B40"/>
  <sheetViews>
    <sheetView showGridLines="0" showZeros="0" zoomScale="110" zoomScaleNormal="110" zoomScalePageLayoutView="0" workbookViewId="0" topLeftCell="A1">
      <selection activeCell="A1" sqref="A1:AT43"/>
    </sheetView>
  </sheetViews>
  <sheetFormatPr defaultColWidth="9.00390625" defaultRowHeight="12.75"/>
  <cols>
    <col min="1" max="1" width="3.875" style="0" customWidth="1"/>
    <col min="2" max="2" width="19.75390625" style="0" customWidth="1"/>
    <col min="3" max="3" width="5.25390625" style="0" customWidth="1"/>
    <col min="4" max="4" width="4.375" style="0" customWidth="1"/>
    <col min="5" max="5" width="6.25390625" style="0" customWidth="1"/>
    <col min="6" max="6" width="5.75390625" style="0" customWidth="1"/>
    <col min="7" max="7" width="3.875" style="0" customWidth="1"/>
    <col min="8" max="8" width="6.00390625" style="0" customWidth="1"/>
    <col min="9" max="9" width="5.25390625" style="0" hidden="1" customWidth="1"/>
    <col min="10" max="10" width="5.25390625" style="0" customWidth="1"/>
    <col min="11" max="11" width="4.625" style="0" customWidth="1"/>
    <col min="12" max="12" width="9.25390625" style="0" customWidth="1"/>
    <col min="13" max="13" width="4.625" style="0" customWidth="1"/>
    <col min="14" max="14" width="9.25390625" style="0" customWidth="1"/>
    <col min="15" max="15" width="4.625" style="0" customWidth="1"/>
    <col min="16" max="16" width="9.25390625" style="0" customWidth="1"/>
    <col min="17" max="17" width="4.625" style="0" customWidth="1"/>
    <col min="18" max="18" width="9.25390625" style="0" customWidth="1"/>
    <col min="19" max="19" width="4.625" style="0" hidden="1" customWidth="1"/>
    <col min="20" max="20" width="9.25390625" style="0" hidden="1" customWidth="1"/>
    <col min="21" max="21" width="4.625" style="0" customWidth="1"/>
    <col min="22" max="22" width="9.25390625" style="0" customWidth="1"/>
    <col min="23" max="23" width="6.125" style="0" customWidth="1"/>
    <col min="24" max="24" width="5.625" style="0" hidden="1" customWidth="1"/>
    <col min="25" max="25" width="5.625" style="0" customWidth="1"/>
    <col min="26" max="26" width="4.75390625" style="0" customWidth="1"/>
    <col min="27" max="27" width="5.625" style="0" customWidth="1"/>
    <col min="28" max="28" width="5.625" style="0" hidden="1" customWidth="1"/>
    <col min="29" max="29" width="4.00390625" style="0" hidden="1" customWidth="1"/>
    <col min="30" max="30" width="9.125" style="0" hidden="1" customWidth="1"/>
    <col min="31" max="32" width="4.00390625" style="0" hidden="1" customWidth="1"/>
    <col min="33" max="33" width="9.25390625" style="0" hidden="1" customWidth="1"/>
    <col min="34" max="35" width="4.00390625" style="0" hidden="1" customWidth="1"/>
    <col min="36" max="36" width="9.25390625" style="0" hidden="1" customWidth="1"/>
    <col min="37" max="38" width="4.00390625" style="0" hidden="1" customWidth="1"/>
    <col min="39" max="39" width="9.25390625" style="0" hidden="1" customWidth="1"/>
    <col min="40" max="40" width="4.00390625" style="0" hidden="1" customWidth="1"/>
    <col min="41" max="41" width="4.25390625" style="0" hidden="1" customWidth="1"/>
    <col min="42" max="42" width="6.125" style="0" hidden="1" customWidth="1"/>
    <col min="43" max="43" width="5.125" style="0" hidden="1" customWidth="1"/>
    <col min="44" max="44" width="5.75390625" style="0" hidden="1" customWidth="1"/>
    <col min="45" max="45" width="4.75390625" style="0" hidden="1" customWidth="1"/>
    <col min="46" max="46" width="5.625" style="14" customWidth="1"/>
    <col min="47" max="54" width="4.25390625" style="0" hidden="1" customWidth="1"/>
  </cols>
  <sheetData>
    <row r="1" spans="2:15" ht="15.75">
      <c r="B1" s="1" t="s">
        <v>1</v>
      </c>
      <c r="O1" s="24" t="s">
        <v>2</v>
      </c>
    </row>
    <row r="2" spans="11:37" ht="15">
      <c r="K2" s="3"/>
      <c r="L2" s="3"/>
      <c r="O2" s="23" t="s">
        <v>241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5">
      <c r="A3" t="s">
        <v>3</v>
      </c>
      <c r="K3" s="3"/>
      <c r="L3" s="3"/>
      <c r="O3" s="23" t="s">
        <v>165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1:37" ht="15">
      <c r="K4" s="3"/>
      <c r="L4" s="3"/>
      <c r="O4" s="23" t="s">
        <v>164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ht="12.75">
      <c r="B5" s="27">
        <v>41322</v>
      </c>
    </row>
    <row r="6" spans="10:15" ht="15.75">
      <c r="J6" s="4" t="s">
        <v>4</v>
      </c>
      <c r="N6" s="21" t="s">
        <v>201</v>
      </c>
      <c r="O6" s="12"/>
    </row>
    <row r="7" spans="1:42" ht="12.75">
      <c r="A7" s="14"/>
      <c r="B7" s="14"/>
      <c r="D7" t="s">
        <v>25</v>
      </c>
      <c r="J7">
        <v>10</v>
      </c>
      <c r="P7" t="s">
        <v>13</v>
      </c>
      <c r="W7" s="22">
        <v>80</v>
      </c>
      <c r="X7" s="11" t="s">
        <v>14</v>
      </c>
      <c r="Y7" s="11" t="s">
        <v>14</v>
      </c>
      <c r="AC7" s="35" t="s">
        <v>156</v>
      </c>
      <c r="AD7">
        <v>3</v>
      </c>
      <c r="AL7" s="11"/>
      <c r="AO7" s="11"/>
      <c r="AP7" s="11"/>
    </row>
    <row r="8" spans="1:45" ht="13.5" thickBot="1">
      <c r="A8" s="5"/>
      <c r="B8" s="25">
        <v>41322</v>
      </c>
      <c r="C8" s="17" t="s">
        <v>5</v>
      </c>
      <c r="D8" s="5"/>
      <c r="E8" s="5"/>
      <c r="F8" s="5"/>
      <c r="G8" s="5"/>
      <c r="H8" s="5"/>
      <c r="I8" s="76"/>
      <c r="J8" s="5"/>
      <c r="K8" s="5"/>
      <c r="L8" s="5"/>
      <c r="M8" s="5"/>
      <c r="N8" s="5"/>
      <c r="O8" s="5"/>
      <c r="P8" s="5" t="s">
        <v>15</v>
      </c>
      <c r="Q8" s="5"/>
      <c r="R8" s="5"/>
      <c r="S8" s="5"/>
      <c r="T8" s="5"/>
      <c r="U8" s="5"/>
      <c r="V8" s="5"/>
      <c r="W8" s="79">
        <v>0.003472222222222222</v>
      </c>
      <c r="X8" s="13" t="s">
        <v>113</v>
      </c>
      <c r="Y8" s="13" t="s">
        <v>113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13"/>
      <c r="AM8" s="5"/>
      <c r="AN8" s="5"/>
      <c r="AO8" s="13"/>
      <c r="AP8" s="13"/>
      <c r="AQ8" s="5"/>
      <c r="AR8" s="17"/>
      <c r="AS8" s="5"/>
    </row>
    <row r="9" spans="1:45" ht="13.5" customHeight="1" thickTop="1">
      <c r="A9" s="7" t="s">
        <v>6</v>
      </c>
      <c r="B9" s="7" t="s">
        <v>7</v>
      </c>
      <c r="C9" s="7" t="s">
        <v>8</v>
      </c>
      <c r="D9" s="170" t="s">
        <v>112</v>
      </c>
      <c r="E9" s="7" t="s">
        <v>16</v>
      </c>
      <c r="F9" s="170" t="s">
        <v>68</v>
      </c>
      <c r="G9" s="170" t="s">
        <v>54</v>
      </c>
      <c r="H9" s="170" t="s">
        <v>53</v>
      </c>
      <c r="I9" s="175" t="s">
        <v>109</v>
      </c>
      <c r="J9" s="115" t="s">
        <v>9</v>
      </c>
      <c r="K9" s="191" t="s">
        <v>155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211"/>
      <c r="AB9" s="205" t="s">
        <v>161</v>
      </c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3"/>
      <c r="AQ9" s="212" t="s">
        <v>116</v>
      </c>
      <c r="AR9" s="213"/>
      <c r="AS9" s="214"/>
    </row>
    <row r="10" spans="1:46" ht="12.75" customHeight="1">
      <c r="A10" s="7" t="s">
        <v>23</v>
      </c>
      <c r="B10" s="7"/>
      <c r="C10" s="7" t="s">
        <v>0</v>
      </c>
      <c r="D10" s="170"/>
      <c r="E10" s="7" t="s">
        <v>20</v>
      </c>
      <c r="F10" s="170"/>
      <c r="G10" s="170"/>
      <c r="H10" s="170"/>
      <c r="I10" s="175"/>
      <c r="J10" s="115" t="s">
        <v>6</v>
      </c>
      <c r="K10" s="191" t="s">
        <v>17</v>
      </c>
      <c r="L10" s="193"/>
      <c r="M10" s="191" t="s">
        <v>18</v>
      </c>
      <c r="N10" s="193"/>
      <c r="O10" s="191" t="s">
        <v>19</v>
      </c>
      <c r="P10" s="193"/>
      <c r="Q10" s="191" t="s">
        <v>117</v>
      </c>
      <c r="R10" s="193"/>
      <c r="S10" s="191" t="s">
        <v>118</v>
      </c>
      <c r="T10" s="193"/>
      <c r="U10" s="182" t="s">
        <v>57</v>
      </c>
      <c r="V10" s="183"/>
      <c r="W10" s="185" t="s">
        <v>153</v>
      </c>
      <c r="X10" s="170" t="s">
        <v>26</v>
      </c>
      <c r="Y10" s="194" t="s">
        <v>154</v>
      </c>
      <c r="Z10" s="170" t="s">
        <v>48</v>
      </c>
      <c r="AA10" s="202" t="s">
        <v>166</v>
      </c>
      <c r="AB10" s="189" t="s">
        <v>72</v>
      </c>
      <c r="AC10" s="191" t="s">
        <v>147</v>
      </c>
      <c r="AD10" s="192"/>
      <c r="AE10" s="193"/>
      <c r="AF10" s="191" t="s">
        <v>148</v>
      </c>
      <c r="AG10" s="192"/>
      <c r="AH10" s="193"/>
      <c r="AI10" s="191" t="s">
        <v>149</v>
      </c>
      <c r="AJ10" s="192"/>
      <c r="AK10" s="193"/>
      <c r="AL10" s="182" t="s">
        <v>57</v>
      </c>
      <c r="AM10" s="183"/>
      <c r="AN10" s="184"/>
      <c r="AO10" s="189" t="s">
        <v>48</v>
      </c>
      <c r="AP10" s="188" t="s">
        <v>166</v>
      </c>
      <c r="AQ10" s="188" t="s">
        <v>162</v>
      </c>
      <c r="AR10" s="175" t="s">
        <v>163</v>
      </c>
      <c r="AS10" s="202" t="s">
        <v>48</v>
      </c>
      <c r="AT10" s="113"/>
    </row>
    <row r="11" spans="1:54" ht="13.5" thickBot="1">
      <c r="A11" s="15"/>
      <c r="B11" s="15"/>
      <c r="C11" s="15"/>
      <c r="D11" s="171"/>
      <c r="E11" s="15"/>
      <c r="F11" s="171"/>
      <c r="G11" s="171"/>
      <c r="H11" s="171"/>
      <c r="I11" s="176"/>
      <c r="J11" s="116"/>
      <c r="K11" s="92" t="s">
        <v>111</v>
      </c>
      <c r="L11" s="91" t="s">
        <v>110</v>
      </c>
      <c r="M11" s="92" t="s">
        <v>111</v>
      </c>
      <c r="N11" s="91" t="s">
        <v>110</v>
      </c>
      <c r="O11" s="92" t="s">
        <v>111</v>
      </c>
      <c r="P11" s="91" t="s">
        <v>110</v>
      </c>
      <c r="Q11" s="92" t="s">
        <v>111</v>
      </c>
      <c r="R11" s="91" t="s">
        <v>110</v>
      </c>
      <c r="S11" s="92" t="s">
        <v>111</v>
      </c>
      <c r="T11" s="91" t="s">
        <v>110</v>
      </c>
      <c r="U11" s="92" t="s">
        <v>111</v>
      </c>
      <c r="V11" s="124" t="s">
        <v>110</v>
      </c>
      <c r="W11" s="186"/>
      <c r="X11" s="195"/>
      <c r="Y11" s="195"/>
      <c r="Z11" s="171"/>
      <c r="AA11" s="203"/>
      <c r="AB11" s="204"/>
      <c r="AC11" s="93" t="s">
        <v>111</v>
      </c>
      <c r="AD11" s="94" t="s">
        <v>110</v>
      </c>
      <c r="AE11" s="107" t="s">
        <v>150</v>
      </c>
      <c r="AF11" s="93" t="s">
        <v>111</v>
      </c>
      <c r="AG11" s="94" t="s">
        <v>110</v>
      </c>
      <c r="AH11" s="107" t="s">
        <v>150</v>
      </c>
      <c r="AI11" s="93" t="s">
        <v>111</v>
      </c>
      <c r="AJ11" s="94" t="s">
        <v>110</v>
      </c>
      <c r="AK11" s="107" t="s">
        <v>150</v>
      </c>
      <c r="AL11" s="93" t="s">
        <v>111</v>
      </c>
      <c r="AM11" s="94" t="s">
        <v>110</v>
      </c>
      <c r="AN11" s="107" t="s">
        <v>150</v>
      </c>
      <c r="AO11" s="206"/>
      <c r="AP11" s="197"/>
      <c r="AQ11" s="197"/>
      <c r="AR11" s="199"/>
      <c r="AS11" s="201"/>
      <c r="AT11" s="113"/>
      <c r="AU11" s="187" t="s">
        <v>151</v>
      </c>
      <c r="AV11" s="187"/>
      <c r="AW11" s="187"/>
      <c r="AX11" s="187"/>
      <c r="AY11" s="187"/>
      <c r="AZ11" s="187" t="s">
        <v>152</v>
      </c>
      <c r="BA11" s="187"/>
      <c r="BB11" s="187"/>
    </row>
    <row r="12" spans="1:54" ht="13.5" thickTop="1">
      <c r="A12" s="8">
        <v>4</v>
      </c>
      <c r="B12" s="16" t="s">
        <v>33</v>
      </c>
      <c r="C12" s="8">
        <v>1</v>
      </c>
      <c r="D12" s="8" t="s">
        <v>239</v>
      </c>
      <c r="E12" s="8">
        <v>40.695</v>
      </c>
      <c r="F12" s="8">
        <v>75</v>
      </c>
      <c r="G12" s="8">
        <v>10</v>
      </c>
      <c r="H12" s="74">
        <v>3409</v>
      </c>
      <c r="I12" s="95" t="s">
        <v>99</v>
      </c>
      <c r="J12" s="88">
        <v>5</v>
      </c>
      <c r="K12" s="60" t="s">
        <v>234</v>
      </c>
      <c r="L12" s="77">
        <v>0.0036799305555555556</v>
      </c>
      <c r="M12" s="60">
        <v>18</v>
      </c>
      <c r="N12" s="77">
        <v>0.0035725925925925925</v>
      </c>
      <c r="O12" s="60">
        <v>6</v>
      </c>
      <c r="P12" s="77">
        <v>0.0011678587962962962</v>
      </c>
      <c r="Q12" s="60">
        <v>17</v>
      </c>
      <c r="R12" s="77">
        <v>0.0035010763888888886</v>
      </c>
      <c r="S12" s="60">
        <v>0</v>
      </c>
      <c r="T12" s="77">
        <v>0</v>
      </c>
      <c r="U12" s="62">
        <v>35</v>
      </c>
      <c r="V12" s="136">
        <v>0.007073668981481481</v>
      </c>
      <c r="W12" s="78">
        <v>16.49309106378801</v>
      </c>
      <c r="X12" s="153">
        <v>104.86851632833167</v>
      </c>
      <c r="Y12" s="153">
        <v>4</v>
      </c>
      <c r="Z12" s="119">
        <v>1</v>
      </c>
      <c r="AA12" s="32">
        <v>100</v>
      </c>
      <c r="AB12" s="75" t="s">
        <v>157</v>
      </c>
      <c r="AC12" s="60">
        <v>0</v>
      </c>
      <c r="AD12" s="90">
        <v>0</v>
      </c>
      <c r="AE12" s="142">
        <v>8</v>
      </c>
      <c r="AF12" s="60">
        <v>0</v>
      </c>
      <c r="AG12" s="90">
        <v>0</v>
      </c>
      <c r="AH12" s="142">
        <v>8</v>
      </c>
      <c r="AI12" s="60">
        <v>0</v>
      </c>
      <c r="AJ12" s="90">
        <v>0</v>
      </c>
      <c r="AK12" s="142">
        <v>8</v>
      </c>
      <c r="AL12" s="143">
        <v>0</v>
      </c>
      <c r="AM12" s="144">
        <v>0</v>
      </c>
      <c r="AN12" s="145">
        <v>0</v>
      </c>
      <c r="AO12" s="158"/>
      <c r="AP12" s="126">
        <v>0</v>
      </c>
      <c r="AQ12" s="60">
        <v>150</v>
      </c>
      <c r="AR12" s="137">
        <v>250</v>
      </c>
      <c r="AS12" s="10"/>
      <c r="AT12" s="113"/>
      <c r="AU12" s="127" t="str">
        <f>$K12</f>
        <v>16 </v>
      </c>
      <c r="AV12" s="26">
        <f>$M12</f>
        <v>18</v>
      </c>
      <c r="AW12" s="26">
        <f>$O12</f>
        <v>6</v>
      </c>
      <c r="AX12" s="26">
        <f>$Q12</f>
        <v>17</v>
      </c>
      <c r="AY12" s="128">
        <f>$S12</f>
        <v>0</v>
      </c>
      <c r="AZ12" s="101">
        <f>$AC12</f>
        <v>0</v>
      </c>
      <c r="BA12" s="26">
        <f>$AF12</f>
        <v>0</v>
      </c>
      <c r="BB12" s="150">
        <f>$AI12</f>
        <v>0</v>
      </c>
    </row>
    <row r="13" spans="1:54" ht="12.75">
      <c r="A13" s="8">
        <v>2</v>
      </c>
      <c r="B13" s="16" t="s">
        <v>89</v>
      </c>
      <c r="C13" s="8" t="s">
        <v>238</v>
      </c>
      <c r="D13" s="8" t="s">
        <v>240</v>
      </c>
      <c r="E13" s="8">
        <v>27.095</v>
      </c>
      <c r="F13" s="8">
        <v>97.46666666666665</v>
      </c>
      <c r="G13" s="8">
        <v>9</v>
      </c>
      <c r="H13" s="74">
        <v>2896</v>
      </c>
      <c r="I13" s="95" t="s">
        <v>108</v>
      </c>
      <c r="J13" s="88">
        <v>1</v>
      </c>
      <c r="K13" s="60" t="s">
        <v>233</v>
      </c>
      <c r="L13" s="77">
        <v>0.003601805555555556</v>
      </c>
      <c r="M13" s="60">
        <v>17</v>
      </c>
      <c r="N13" s="77">
        <v>0.0036508912037037035</v>
      </c>
      <c r="O13" s="60">
        <v>9</v>
      </c>
      <c r="P13" s="77">
        <v>0.0017362847222222222</v>
      </c>
      <c r="Q13" s="60">
        <v>18</v>
      </c>
      <c r="R13" s="77">
        <v>0.0036341898148148154</v>
      </c>
      <c r="S13" s="60">
        <v>0</v>
      </c>
      <c r="T13" s="77">
        <v>0</v>
      </c>
      <c r="U13" s="62">
        <v>35</v>
      </c>
      <c r="V13" s="136">
        <v>0.007285081018518519</v>
      </c>
      <c r="W13" s="78">
        <v>16.014463857039136</v>
      </c>
      <c r="X13" s="153">
        <v>101.82524658271491</v>
      </c>
      <c r="Y13" s="153">
        <v>4</v>
      </c>
      <c r="Z13" s="119">
        <v>2</v>
      </c>
      <c r="AA13" s="32">
        <v>100</v>
      </c>
      <c r="AB13" s="75" t="s">
        <v>157</v>
      </c>
      <c r="AC13" s="60">
        <v>0</v>
      </c>
      <c r="AD13" s="90">
        <v>0</v>
      </c>
      <c r="AE13" s="108">
        <v>8</v>
      </c>
      <c r="AF13" s="60">
        <v>0</v>
      </c>
      <c r="AG13" s="90">
        <v>0</v>
      </c>
      <c r="AH13" s="108">
        <v>8</v>
      </c>
      <c r="AI13" s="60">
        <v>0</v>
      </c>
      <c r="AJ13" s="90">
        <v>0</v>
      </c>
      <c r="AK13" s="108">
        <v>8</v>
      </c>
      <c r="AL13" s="62">
        <v>0</v>
      </c>
      <c r="AM13" s="109">
        <v>0</v>
      </c>
      <c r="AN13" s="146">
        <v>0</v>
      </c>
      <c r="AO13" s="157"/>
      <c r="AP13" s="126">
        <v>0</v>
      </c>
      <c r="AQ13" s="60">
        <v>584.8</v>
      </c>
      <c r="AR13" s="137">
        <v>684.8</v>
      </c>
      <c r="AS13" s="10"/>
      <c r="AT13" s="113"/>
      <c r="AU13" s="129" t="str">
        <f aca="true" t="shared" si="0" ref="AU13:AU38">$K13</f>
        <v>17 </v>
      </c>
      <c r="AV13" s="28">
        <f aca="true" t="shared" si="1" ref="AV13:AV38">$M13</f>
        <v>17</v>
      </c>
      <c r="AW13" s="28">
        <f aca="true" t="shared" si="2" ref="AW13:AW38">$O13</f>
        <v>9</v>
      </c>
      <c r="AX13" s="28">
        <f aca="true" t="shared" si="3" ref="AX13:AX38">$Q13</f>
        <v>18</v>
      </c>
      <c r="AY13" s="81">
        <f aca="true" t="shared" si="4" ref="AY13:AY38">$S13</f>
        <v>0</v>
      </c>
      <c r="AZ13" s="60">
        <f>$AC13</f>
        <v>0</v>
      </c>
      <c r="BA13" s="87">
        <f>$AF13</f>
        <v>0</v>
      </c>
      <c r="BB13" s="151">
        <f>$AI13</f>
        <v>0</v>
      </c>
    </row>
    <row r="14" spans="1:54" ht="12.75">
      <c r="A14" s="8">
        <v>6</v>
      </c>
      <c r="B14" s="65" t="s">
        <v>206</v>
      </c>
      <c r="C14" s="8" t="s">
        <v>238</v>
      </c>
      <c r="D14" s="8" t="s">
        <v>240</v>
      </c>
      <c r="E14" s="8">
        <v>2.4</v>
      </c>
      <c r="F14" s="8" t="s">
        <v>67</v>
      </c>
      <c r="G14" s="8">
        <v>13</v>
      </c>
      <c r="H14" s="74">
        <v>15275</v>
      </c>
      <c r="I14" s="95" t="s">
        <v>207</v>
      </c>
      <c r="J14" s="88">
        <v>6</v>
      </c>
      <c r="K14" s="60" t="s">
        <v>235</v>
      </c>
      <c r="L14" s="77">
        <v>0.0033609027777777773</v>
      </c>
      <c r="M14" s="60">
        <v>7</v>
      </c>
      <c r="N14" s="77">
        <v>0.001818113425925926</v>
      </c>
      <c r="O14" s="60">
        <v>16</v>
      </c>
      <c r="P14" s="77">
        <v>0.003634386574074074</v>
      </c>
      <c r="Q14" s="60">
        <v>16</v>
      </c>
      <c r="R14" s="77">
        <v>0.003538854166666667</v>
      </c>
      <c r="S14" s="60">
        <v>0</v>
      </c>
      <c r="T14" s="77">
        <v>0</v>
      </c>
      <c r="U14" s="62">
        <v>32</v>
      </c>
      <c r="V14" s="136">
        <v>0.007268773148148148</v>
      </c>
      <c r="W14" s="78">
        <v>14.674645155742953</v>
      </c>
      <c r="X14" s="153">
        <v>93.30623708895342</v>
      </c>
      <c r="Y14" s="153">
        <v>4</v>
      </c>
      <c r="Z14" s="119">
        <v>3</v>
      </c>
      <c r="AA14" s="32">
        <v>91.4</v>
      </c>
      <c r="AB14" s="75" t="s">
        <v>158</v>
      </c>
      <c r="AC14" s="60">
        <v>0</v>
      </c>
      <c r="AD14" s="90">
        <v>0</v>
      </c>
      <c r="AE14" s="108">
        <v>8</v>
      </c>
      <c r="AF14" s="60">
        <v>0</v>
      </c>
      <c r="AG14" s="90">
        <v>0</v>
      </c>
      <c r="AH14" s="108">
        <v>8</v>
      </c>
      <c r="AI14" s="60">
        <v>0</v>
      </c>
      <c r="AJ14" s="90">
        <v>0</v>
      </c>
      <c r="AK14" s="108">
        <v>8</v>
      </c>
      <c r="AL14" s="62">
        <v>0</v>
      </c>
      <c r="AM14" s="109">
        <v>0</v>
      </c>
      <c r="AN14" s="146">
        <v>0</v>
      </c>
      <c r="AO14" s="157"/>
      <c r="AP14" s="126">
        <v>0</v>
      </c>
      <c r="AQ14" s="60">
        <v>0</v>
      </c>
      <c r="AR14" s="137">
        <v>91.4</v>
      </c>
      <c r="AS14" s="10"/>
      <c r="AT14" s="113"/>
      <c r="AU14" s="129" t="str">
        <f t="shared" si="0"/>
        <v>11 </v>
      </c>
      <c r="AV14" s="28">
        <f t="shared" si="1"/>
        <v>7</v>
      </c>
      <c r="AW14" s="28">
        <f t="shared" si="2"/>
        <v>16</v>
      </c>
      <c r="AX14" s="28">
        <f t="shared" si="3"/>
        <v>16</v>
      </c>
      <c r="AY14" s="81">
        <f t="shared" si="4"/>
        <v>0</v>
      </c>
      <c r="AZ14" s="60">
        <f aca="true" t="shared" si="5" ref="AZ14:AZ38">$AC14</f>
        <v>0</v>
      </c>
      <c r="BA14" s="87">
        <f aca="true" t="shared" si="6" ref="BA14:BA38">$AF14</f>
        <v>0</v>
      </c>
      <c r="BB14" s="151">
        <f aca="true" t="shared" si="7" ref="BB14:BB38">$AI14</f>
        <v>0</v>
      </c>
    </row>
    <row r="15" spans="1:54" ht="13.5" customHeight="1">
      <c r="A15" s="8">
        <v>1</v>
      </c>
      <c r="B15" s="16" t="s">
        <v>41</v>
      </c>
      <c r="C15" s="8" t="s">
        <v>238</v>
      </c>
      <c r="D15" s="8" t="s">
        <v>239</v>
      </c>
      <c r="E15" s="8">
        <v>2.4</v>
      </c>
      <c r="F15" s="8">
        <v>91.95</v>
      </c>
      <c r="G15" s="8" t="s">
        <v>224</v>
      </c>
      <c r="H15" s="74">
        <v>18053</v>
      </c>
      <c r="I15" s="95" t="s">
        <v>101</v>
      </c>
      <c r="J15" s="88">
        <v>3</v>
      </c>
      <c r="K15" s="60" t="s">
        <v>229</v>
      </c>
      <c r="L15" s="77">
        <v>0.0036597453703703705</v>
      </c>
      <c r="M15" s="60">
        <v>16</v>
      </c>
      <c r="N15" s="77">
        <v>0.0037024305555555556</v>
      </c>
      <c r="O15" s="60">
        <v>16</v>
      </c>
      <c r="P15" s="77">
        <v>0.003706122685185185</v>
      </c>
      <c r="Q15" s="60">
        <v>15</v>
      </c>
      <c r="R15" s="77">
        <v>0.003514548611111111</v>
      </c>
      <c r="S15" s="60">
        <v>0</v>
      </c>
      <c r="T15" s="77">
        <v>0</v>
      </c>
      <c r="U15" s="62">
        <v>32</v>
      </c>
      <c r="V15" s="136">
        <v>0.007404861111111111</v>
      </c>
      <c r="W15" s="78">
        <v>14.404951702147613</v>
      </c>
      <c r="X15" s="153">
        <v>91.59143710193926</v>
      </c>
      <c r="Y15" s="153">
        <v>4</v>
      </c>
      <c r="Z15" s="119">
        <v>4</v>
      </c>
      <c r="AA15" s="32">
        <v>91.4</v>
      </c>
      <c r="AB15" s="75" t="s">
        <v>158</v>
      </c>
      <c r="AC15" s="60">
        <v>0</v>
      </c>
      <c r="AD15" s="90">
        <v>0</v>
      </c>
      <c r="AE15" s="108">
        <v>8</v>
      </c>
      <c r="AF15" s="60">
        <v>0</v>
      </c>
      <c r="AG15" s="90">
        <v>0</v>
      </c>
      <c r="AH15" s="108">
        <v>8</v>
      </c>
      <c r="AI15" s="60">
        <v>0</v>
      </c>
      <c r="AJ15" s="90">
        <v>0</v>
      </c>
      <c r="AK15" s="108">
        <v>8</v>
      </c>
      <c r="AL15" s="62">
        <v>0</v>
      </c>
      <c r="AM15" s="109">
        <v>0</v>
      </c>
      <c r="AN15" s="146">
        <v>0</v>
      </c>
      <c r="AO15" s="157"/>
      <c r="AP15" s="126">
        <v>0</v>
      </c>
      <c r="AQ15" s="60">
        <v>183.9</v>
      </c>
      <c r="AR15" s="137">
        <v>275.3</v>
      </c>
      <c r="AS15" s="10"/>
      <c r="AT15" s="113"/>
      <c r="AU15" s="129" t="str">
        <f t="shared" si="0"/>
        <v>15 </v>
      </c>
      <c r="AV15" s="28">
        <f t="shared" si="1"/>
        <v>16</v>
      </c>
      <c r="AW15" s="28">
        <f t="shared" si="2"/>
        <v>16</v>
      </c>
      <c r="AX15" s="28">
        <f t="shared" si="3"/>
        <v>15</v>
      </c>
      <c r="AY15" s="81">
        <f t="shared" si="4"/>
        <v>0</v>
      </c>
      <c r="AZ15" s="60">
        <f t="shared" si="5"/>
        <v>0</v>
      </c>
      <c r="BA15" s="87">
        <f t="shared" si="6"/>
        <v>0</v>
      </c>
      <c r="BB15" s="151">
        <f t="shared" si="7"/>
        <v>0</v>
      </c>
    </row>
    <row r="16" spans="1:54" ht="13.5" customHeight="1">
      <c r="A16" s="8">
        <v>5</v>
      </c>
      <c r="B16" s="16" t="s">
        <v>83</v>
      </c>
      <c r="C16" s="8" t="s">
        <v>238</v>
      </c>
      <c r="D16" s="8" t="s">
        <v>240</v>
      </c>
      <c r="E16" s="8">
        <v>2.4</v>
      </c>
      <c r="F16" s="8">
        <v>91.53333333333332</v>
      </c>
      <c r="G16" s="8" t="s">
        <v>224</v>
      </c>
      <c r="H16" s="74">
        <v>21087</v>
      </c>
      <c r="I16" s="95" t="s">
        <v>104</v>
      </c>
      <c r="J16" s="88">
        <v>2</v>
      </c>
      <c r="K16" s="60" t="s">
        <v>229</v>
      </c>
      <c r="L16" s="77">
        <v>0.003603206018518518</v>
      </c>
      <c r="M16" s="60">
        <v>12</v>
      </c>
      <c r="N16" s="77">
        <v>0.0033776967592592595</v>
      </c>
      <c r="O16" s="60">
        <v>15</v>
      </c>
      <c r="P16" s="77">
        <v>0.003621805555555555</v>
      </c>
      <c r="Q16" s="60">
        <v>14</v>
      </c>
      <c r="R16" s="77">
        <v>0.0035821875000000003</v>
      </c>
      <c r="S16" s="60">
        <v>0</v>
      </c>
      <c r="T16" s="77">
        <v>0</v>
      </c>
      <c r="U16" s="62">
        <v>29</v>
      </c>
      <c r="V16" s="136">
        <v>0.0072039930555555555</v>
      </c>
      <c r="W16" s="78">
        <v>13.418484154717436</v>
      </c>
      <c r="X16" s="153">
        <v>85.31915086372265</v>
      </c>
      <c r="Y16" s="153">
        <v>4</v>
      </c>
      <c r="Z16" s="119">
        <v>5</v>
      </c>
      <c r="AA16" s="32">
        <v>82.9</v>
      </c>
      <c r="AB16" s="75" t="s">
        <v>158</v>
      </c>
      <c r="AC16" s="60">
        <v>0</v>
      </c>
      <c r="AD16" s="90">
        <v>0</v>
      </c>
      <c r="AE16" s="108">
        <v>8</v>
      </c>
      <c r="AF16" s="60">
        <v>0</v>
      </c>
      <c r="AG16" s="90">
        <v>0</v>
      </c>
      <c r="AH16" s="108">
        <v>8</v>
      </c>
      <c r="AI16" s="60">
        <v>0</v>
      </c>
      <c r="AJ16" s="90">
        <v>0</v>
      </c>
      <c r="AK16" s="108">
        <v>8</v>
      </c>
      <c r="AL16" s="62">
        <v>0</v>
      </c>
      <c r="AM16" s="109">
        <v>0</v>
      </c>
      <c r="AN16" s="146">
        <v>0</v>
      </c>
      <c r="AO16" s="157"/>
      <c r="AP16" s="126">
        <v>0</v>
      </c>
      <c r="AQ16" s="60">
        <v>549.1999999999999</v>
      </c>
      <c r="AR16" s="137">
        <v>632.0999999999999</v>
      </c>
      <c r="AS16" s="10"/>
      <c r="AT16" s="113"/>
      <c r="AU16" s="129" t="str">
        <f t="shared" si="0"/>
        <v>15 </v>
      </c>
      <c r="AV16" s="28">
        <f t="shared" si="1"/>
        <v>12</v>
      </c>
      <c r="AW16" s="28">
        <f t="shared" si="2"/>
        <v>15</v>
      </c>
      <c r="AX16" s="28">
        <f t="shared" si="3"/>
        <v>14</v>
      </c>
      <c r="AY16" s="81">
        <f t="shared" si="4"/>
        <v>0</v>
      </c>
      <c r="AZ16" s="60">
        <f t="shared" si="5"/>
        <v>0</v>
      </c>
      <c r="BA16" s="87">
        <f t="shared" si="6"/>
        <v>0</v>
      </c>
      <c r="BB16" s="151">
        <f t="shared" si="7"/>
        <v>0</v>
      </c>
    </row>
    <row r="17" spans="1:54" ht="13.5" customHeight="1">
      <c r="A17" s="8">
        <v>3</v>
      </c>
      <c r="B17" s="16" t="s">
        <v>124</v>
      </c>
      <c r="C17" s="8">
        <v>4</v>
      </c>
      <c r="D17" s="8" t="s">
        <v>240</v>
      </c>
      <c r="E17" s="8">
        <v>27.255</v>
      </c>
      <c r="F17" s="8">
        <v>69.83999999999999</v>
      </c>
      <c r="G17" s="8">
        <v>3</v>
      </c>
      <c r="H17" s="74">
        <v>1815</v>
      </c>
      <c r="I17" s="95" t="s">
        <v>125</v>
      </c>
      <c r="J17" s="88">
        <v>4</v>
      </c>
      <c r="K17" s="60" t="s">
        <v>231</v>
      </c>
      <c r="L17" s="77">
        <v>0.003661388888888889</v>
      </c>
      <c r="M17" s="60">
        <v>1</v>
      </c>
      <c r="N17" s="77">
        <v>0.0002427083333333333</v>
      </c>
      <c r="O17" s="60">
        <v>0</v>
      </c>
      <c r="P17" s="77">
        <v>0</v>
      </c>
      <c r="Q17" s="60">
        <v>0</v>
      </c>
      <c r="R17" s="77">
        <v>0</v>
      </c>
      <c r="S17" s="60">
        <v>0</v>
      </c>
      <c r="T17" s="77">
        <v>0</v>
      </c>
      <c r="U17" s="62">
        <v>1</v>
      </c>
      <c r="V17" s="136">
        <v>0.0002427083333333333</v>
      </c>
      <c r="W17" s="78">
        <v>0.48</v>
      </c>
      <c r="X17" s="153">
        <v>3.0519984181811823</v>
      </c>
      <c r="Y17" s="153">
        <v>4</v>
      </c>
      <c r="Z17" s="119">
        <v>6</v>
      </c>
      <c r="AA17" s="32">
        <v>2.9</v>
      </c>
      <c r="AB17" s="75" t="s">
        <v>158</v>
      </c>
      <c r="AC17" s="60">
        <v>0</v>
      </c>
      <c r="AD17" s="90">
        <v>0</v>
      </c>
      <c r="AE17" s="108">
        <v>8</v>
      </c>
      <c r="AF17" s="60">
        <v>0</v>
      </c>
      <c r="AG17" s="90">
        <v>0</v>
      </c>
      <c r="AH17" s="108">
        <v>8</v>
      </c>
      <c r="AI17" s="60">
        <v>0</v>
      </c>
      <c r="AJ17" s="90">
        <v>0</v>
      </c>
      <c r="AK17" s="108">
        <v>8</v>
      </c>
      <c r="AL17" s="62">
        <v>0</v>
      </c>
      <c r="AM17" s="109">
        <v>0</v>
      </c>
      <c r="AN17" s="146">
        <v>0</v>
      </c>
      <c r="AO17" s="157"/>
      <c r="AP17" s="126">
        <v>0</v>
      </c>
      <c r="AQ17" s="60">
        <v>349.19999999999993</v>
      </c>
      <c r="AR17" s="137">
        <v>352.0999999999999</v>
      </c>
      <c r="AS17" s="10"/>
      <c r="AT17" s="113"/>
      <c r="AU17" s="129" t="str">
        <f t="shared" si="0"/>
        <v>9 </v>
      </c>
      <c r="AV17" s="28">
        <f t="shared" si="1"/>
        <v>1</v>
      </c>
      <c r="AW17" s="28">
        <f t="shared" si="2"/>
        <v>0</v>
      </c>
      <c r="AX17" s="28">
        <f t="shared" si="3"/>
        <v>0</v>
      </c>
      <c r="AY17" s="81">
        <f t="shared" si="4"/>
        <v>0</v>
      </c>
      <c r="AZ17" s="60">
        <f t="shared" si="5"/>
        <v>0</v>
      </c>
      <c r="BA17" s="87">
        <f t="shared" si="6"/>
        <v>0</v>
      </c>
      <c r="BB17" s="151">
        <f t="shared" si="7"/>
        <v>0</v>
      </c>
    </row>
    <row r="18" spans="1:54" ht="13.5" customHeight="1">
      <c r="A18" s="8">
        <v>7</v>
      </c>
      <c r="B18" s="16" t="s">
        <v>67</v>
      </c>
      <c r="C18" s="8" t="s">
        <v>67</v>
      </c>
      <c r="D18" s="8" t="s">
        <v>67</v>
      </c>
      <c r="E18" s="8" t="s">
        <v>67</v>
      </c>
      <c r="F18" s="8" t="s">
        <v>67</v>
      </c>
      <c r="G18" s="8" t="s">
        <v>67</v>
      </c>
      <c r="H18" s="74" t="s">
        <v>67</v>
      </c>
      <c r="I18" s="95" t="s">
        <v>67</v>
      </c>
      <c r="J18" s="88">
        <v>0</v>
      </c>
      <c r="K18" s="60">
        <v>0</v>
      </c>
      <c r="L18" s="77">
        <v>0</v>
      </c>
      <c r="M18" s="60">
        <v>0</v>
      </c>
      <c r="N18" s="77">
        <v>0</v>
      </c>
      <c r="O18" s="60">
        <v>0</v>
      </c>
      <c r="P18" s="77">
        <v>0</v>
      </c>
      <c r="Q18" s="60">
        <v>0</v>
      </c>
      <c r="R18" s="77">
        <v>0</v>
      </c>
      <c r="S18" s="60">
        <v>0</v>
      </c>
      <c r="T18" s="77">
        <v>0</v>
      </c>
      <c r="U18" s="62">
        <v>0</v>
      </c>
      <c r="V18" s="136">
        <v>0</v>
      </c>
      <c r="W18" s="78">
        <v>0</v>
      </c>
      <c r="X18" s="153">
        <v>0</v>
      </c>
      <c r="Y18" s="153">
        <v>0</v>
      </c>
      <c r="Z18" s="119"/>
      <c r="AA18" s="32">
        <v>0</v>
      </c>
      <c r="AB18" s="75" t="s">
        <v>158</v>
      </c>
      <c r="AC18" s="60">
        <v>0</v>
      </c>
      <c r="AD18" s="90">
        <v>0</v>
      </c>
      <c r="AE18" s="108">
        <v>8</v>
      </c>
      <c r="AF18" s="60">
        <v>0</v>
      </c>
      <c r="AG18" s="90">
        <v>0</v>
      </c>
      <c r="AH18" s="108">
        <v>8</v>
      </c>
      <c r="AI18" s="60">
        <v>0</v>
      </c>
      <c r="AJ18" s="90">
        <v>0</v>
      </c>
      <c r="AK18" s="108">
        <v>8</v>
      </c>
      <c r="AL18" s="62">
        <v>0</v>
      </c>
      <c r="AM18" s="109">
        <v>0</v>
      </c>
      <c r="AN18" s="146">
        <v>0</v>
      </c>
      <c r="AO18" s="157"/>
      <c r="AP18" s="126">
        <v>0</v>
      </c>
      <c r="AQ18" s="60">
        <v>0</v>
      </c>
      <c r="AR18" s="137">
        <v>0</v>
      </c>
      <c r="AS18" s="10"/>
      <c r="AT18" s="113"/>
      <c r="AU18" s="129">
        <f t="shared" si="0"/>
        <v>0</v>
      </c>
      <c r="AV18" s="28">
        <f t="shared" si="1"/>
        <v>0</v>
      </c>
      <c r="AW18" s="28">
        <f t="shared" si="2"/>
        <v>0</v>
      </c>
      <c r="AX18" s="28">
        <f t="shared" si="3"/>
        <v>0</v>
      </c>
      <c r="AY18" s="81">
        <f t="shared" si="4"/>
        <v>0</v>
      </c>
      <c r="AZ18" s="60">
        <f t="shared" si="5"/>
        <v>0</v>
      </c>
      <c r="BA18" s="87">
        <f t="shared" si="6"/>
        <v>0</v>
      </c>
      <c r="BB18" s="151">
        <f t="shared" si="7"/>
        <v>0</v>
      </c>
    </row>
    <row r="19" spans="1:54" ht="13.5" customHeight="1" hidden="1">
      <c r="A19" s="8">
        <v>8</v>
      </c>
      <c r="B19" s="16" t="s">
        <v>67</v>
      </c>
      <c r="C19" s="8" t="s">
        <v>67</v>
      </c>
      <c r="D19" s="8" t="s">
        <v>67</v>
      </c>
      <c r="E19" s="8" t="s">
        <v>67</v>
      </c>
      <c r="F19" s="8" t="s">
        <v>67</v>
      </c>
      <c r="G19" s="8" t="s">
        <v>67</v>
      </c>
      <c r="H19" s="74" t="s">
        <v>67</v>
      </c>
      <c r="I19" s="95" t="s">
        <v>67</v>
      </c>
      <c r="J19" s="88">
        <v>0</v>
      </c>
      <c r="K19" s="60">
        <v>0</v>
      </c>
      <c r="L19" s="77">
        <v>0</v>
      </c>
      <c r="M19" s="60">
        <v>0</v>
      </c>
      <c r="N19" s="77">
        <v>0</v>
      </c>
      <c r="O19" s="60">
        <v>0</v>
      </c>
      <c r="P19" s="77">
        <v>0</v>
      </c>
      <c r="Q19" s="60">
        <v>0</v>
      </c>
      <c r="R19" s="77">
        <v>0</v>
      </c>
      <c r="S19" s="60">
        <v>0</v>
      </c>
      <c r="T19" s="77">
        <v>0</v>
      </c>
      <c r="U19" s="62">
        <v>0</v>
      </c>
      <c r="V19" s="136">
        <v>0</v>
      </c>
      <c r="W19" s="78">
        <v>0</v>
      </c>
      <c r="X19" s="153">
        <v>0</v>
      </c>
      <c r="Y19" s="153">
        <v>0</v>
      </c>
      <c r="Z19" s="119"/>
      <c r="AA19" s="32">
        <v>0</v>
      </c>
      <c r="AB19" s="75" t="s">
        <v>158</v>
      </c>
      <c r="AC19" s="60">
        <v>0</v>
      </c>
      <c r="AD19" s="90">
        <v>0</v>
      </c>
      <c r="AE19" s="108">
        <v>8</v>
      </c>
      <c r="AF19" s="60">
        <v>0</v>
      </c>
      <c r="AG19" s="90">
        <v>0</v>
      </c>
      <c r="AH19" s="108">
        <v>8</v>
      </c>
      <c r="AI19" s="60">
        <v>0</v>
      </c>
      <c r="AJ19" s="90">
        <v>0</v>
      </c>
      <c r="AK19" s="108">
        <v>8</v>
      </c>
      <c r="AL19" s="62">
        <v>0</v>
      </c>
      <c r="AM19" s="109">
        <v>0</v>
      </c>
      <c r="AN19" s="146">
        <v>0</v>
      </c>
      <c r="AO19" s="157"/>
      <c r="AP19" s="126">
        <v>0</v>
      </c>
      <c r="AQ19" s="60">
        <v>0</v>
      </c>
      <c r="AR19" s="137">
        <v>0</v>
      </c>
      <c r="AS19" s="10"/>
      <c r="AT19" s="113"/>
      <c r="AU19" s="129">
        <f t="shared" si="0"/>
        <v>0</v>
      </c>
      <c r="AV19" s="28">
        <f t="shared" si="1"/>
        <v>0</v>
      </c>
      <c r="AW19" s="28">
        <f t="shared" si="2"/>
        <v>0</v>
      </c>
      <c r="AX19" s="28">
        <f t="shared" si="3"/>
        <v>0</v>
      </c>
      <c r="AY19" s="81">
        <f t="shared" si="4"/>
        <v>0</v>
      </c>
      <c r="AZ19" s="60">
        <f t="shared" si="5"/>
        <v>0</v>
      </c>
      <c r="BA19" s="87">
        <f t="shared" si="6"/>
        <v>0</v>
      </c>
      <c r="BB19" s="151">
        <f t="shared" si="7"/>
        <v>0</v>
      </c>
    </row>
    <row r="20" spans="1:54" ht="13.5" customHeight="1" hidden="1">
      <c r="A20" s="8">
        <v>9</v>
      </c>
      <c r="B20" s="16" t="s">
        <v>67</v>
      </c>
      <c r="C20" s="8" t="s">
        <v>67</v>
      </c>
      <c r="D20" s="8" t="s">
        <v>67</v>
      </c>
      <c r="E20" s="8" t="s">
        <v>67</v>
      </c>
      <c r="F20" s="8" t="s">
        <v>67</v>
      </c>
      <c r="G20" s="8" t="s">
        <v>67</v>
      </c>
      <c r="H20" s="74" t="s">
        <v>67</v>
      </c>
      <c r="I20" s="95" t="s">
        <v>67</v>
      </c>
      <c r="J20" s="88">
        <v>0</v>
      </c>
      <c r="K20" s="60">
        <v>0</v>
      </c>
      <c r="L20" s="77">
        <v>0</v>
      </c>
      <c r="M20" s="60">
        <v>0</v>
      </c>
      <c r="N20" s="77">
        <v>0</v>
      </c>
      <c r="O20" s="60">
        <v>0</v>
      </c>
      <c r="P20" s="77">
        <v>0</v>
      </c>
      <c r="Q20" s="60">
        <v>0</v>
      </c>
      <c r="R20" s="77">
        <v>0</v>
      </c>
      <c r="S20" s="60">
        <v>0</v>
      </c>
      <c r="T20" s="77">
        <v>0</v>
      </c>
      <c r="U20" s="62">
        <v>0</v>
      </c>
      <c r="V20" s="136">
        <v>0</v>
      </c>
      <c r="W20" s="78">
        <v>0</v>
      </c>
      <c r="X20" s="153">
        <v>0</v>
      </c>
      <c r="Y20" s="153">
        <v>0</v>
      </c>
      <c r="Z20" s="119"/>
      <c r="AA20" s="32">
        <v>0</v>
      </c>
      <c r="AB20" s="75" t="s">
        <v>159</v>
      </c>
      <c r="AC20" s="60">
        <v>0</v>
      </c>
      <c r="AD20" s="90">
        <v>0</v>
      </c>
      <c r="AE20" s="100">
        <v>16</v>
      </c>
      <c r="AF20" s="60">
        <v>0</v>
      </c>
      <c r="AG20" s="90">
        <v>0</v>
      </c>
      <c r="AH20" s="100">
        <v>16</v>
      </c>
      <c r="AI20" s="60">
        <v>0</v>
      </c>
      <c r="AJ20" s="90">
        <v>0</v>
      </c>
      <c r="AK20" s="100">
        <v>16</v>
      </c>
      <c r="AL20" s="62">
        <v>0</v>
      </c>
      <c r="AM20" s="109">
        <v>0</v>
      </c>
      <c r="AN20" s="146">
        <v>0</v>
      </c>
      <c r="AO20" s="157"/>
      <c r="AP20" s="126">
        <v>0</v>
      </c>
      <c r="AQ20" s="60">
        <v>0</v>
      </c>
      <c r="AR20" s="137">
        <v>0</v>
      </c>
      <c r="AS20" s="10"/>
      <c r="AT20" s="113"/>
      <c r="AU20" s="129">
        <f t="shared" si="0"/>
        <v>0</v>
      </c>
      <c r="AV20" s="28">
        <f t="shared" si="1"/>
        <v>0</v>
      </c>
      <c r="AW20" s="28">
        <f t="shared" si="2"/>
        <v>0</v>
      </c>
      <c r="AX20" s="28">
        <f t="shared" si="3"/>
        <v>0</v>
      </c>
      <c r="AY20" s="81">
        <f t="shared" si="4"/>
        <v>0</v>
      </c>
      <c r="AZ20" s="60">
        <f t="shared" si="5"/>
        <v>0</v>
      </c>
      <c r="BA20" s="87">
        <f t="shared" si="6"/>
        <v>0</v>
      </c>
      <c r="BB20" s="151">
        <f t="shared" si="7"/>
        <v>0</v>
      </c>
    </row>
    <row r="21" spans="1:54" ht="13.5" customHeight="1" hidden="1">
      <c r="A21" s="8">
        <v>10</v>
      </c>
      <c r="B21" s="16" t="s">
        <v>67</v>
      </c>
      <c r="C21" s="8" t="s">
        <v>67</v>
      </c>
      <c r="D21" s="8" t="s">
        <v>67</v>
      </c>
      <c r="E21" s="8" t="s">
        <v>67</v>
      </c>
      <c r="F21" s="8" t="s">
        <v>67</v>
      </c>
      <c r="G21" s="8" t="s">
        <v>67</v>
      </c>
      <c r="H21" s="74" t="s">
        <v>67</v>
      </c>
      <c r="I21" s="95" t="s">
        <v>67</v>
      </c>
      <c r="J21" s="88">
        <v>0</v>
      </c>
      <c r="K21" s="60">
        <v>0</v>
      </c>
      <c r="L21" s="77">
        <v>0</v>
      </c>
      <c r="M21" s="60">
        <v>0</v>
      </c>
      <c r="N21" s="77">
        <v>0</v>
      </c>
      <c r="O21" s="60">
        <v>0</v>
      </c>
      <c r="P21" s="77">
        <v>0</v>
      </c>
      <c r="Q21" s="60">
        <v>0</v>
      </c>
      <c r="R21" s="77">
        <v>0</v>
      </c>
      <c r="S21" s="60">
        <v>0</v>
      </c>
      <c r="T21" s="77">
        <v>0</v>
      </c>
      <c r="U21" s="62">
        <v>0</v>
      </c>
      <c r="V21" s="136">
        <v>0</v>
      </c>
      <c r="W21" s="78">
        <v>0</v>
      </c>
      <c r="X21" s="153">
        <v>0</v>
      </c>
      <c r="Y21" s="153">
        <v>0</v>
      </c>
      <c r="Z21" s="119"/>
      <c r="AA21" s="32">
        <v>0</v>
      </c>
      <c r="AB21" s="75" t="s">
        <v>159</v>
      </c>
      <c r="AC21" s="60">
        <v>0</v>
      </c>
      <c r="AD21" s="90">
        <v>0</v>
      </c>
      <c r="AE21" s="100">
        <v>16</v>
      </c>
      <c r="AF21" s="60">
        <v>0</v>
      </c>
      <c r="AG21" s="90">
        <v>0</v>
      </c>
      <c r="AH21" s="100">
        <v>16</v>
      </c>
      <c r="AI21" s="60">
        <v>0</v>
      </c>
      <c r="AJ21" s="90">
        <v>0</v>
      </c>
      <c r="AK21" s="100">
        <v>16</v>
      </c>
      <c r="AL21" s="62">
        <v>0</v>
      </c>
      <c r="AM21" s="109">
        <v>0</v>
      </c>
      <c r="AN21" s="146">
        <v>0</v>
      </c>
      <c r="AO21" s="157"/>
      <c r="AP21" s="126">
        <v>0</v>
      </c>
      <c r="AQ21" s="60">
        <v>0</v>
      </c>
      <c r="AR21" s="137">
        <v>0</v>
      </c>
      <c r="AS21" s="10"/>
      <c r="AT21" s="113"/>
      <c r="AU21" s="129">
        <f t="shared" si="0"/>
        <v>0</v>
      </c>
      <c r="AV21" s="28">
        <f t="shared" si="1"/>
        <v>0</v>
      </c>
      <c r="AW21" s="28">
        <f t="shared" si="2"/>
        <v>0</v>
      </c>
      <c r="AX21" s="28">
        <f t="shared" si="3"/>
        <v>0</v>
      </c>
      <c r="AY21" s="81">
        <f t="shared" si="4"/>
        <v>0</v>
      </c>
      <c r="AZ21" s="60">
        <f t="shared" si="5"/>
        <v>0</v>
      </c>
      <c r="BA21" s="87">
        <f t="shared" si="6"/>
        <v>0</v>
      </c>
      <c r="BB21" s="151">
        <f t="shared" si="7"/>
        <v>0</v>
      </c>
    </row>
    <row r="22" spans="1:54" ht="13.5" customHeight="1" hidden="1">
      <c r="A22" s="8">
        <v>11</v>
      </c>
      <c r="B22" s="16" t="s">
        <v>67</v>
      </c>
      <c r="C22" s="8" t="s">
        <v>67</v>
      </c>
      <c r="D22" s="8" t="s">
        <v>67</v>
      </c>
      <c r="E22" s="8" t="s">
        <v>67</v>
      </c>
      <c r="F22" s="8" t="s">
        <v>67</v>
      </c>
      <c r="G22" s="8" t="s">
        <v>67</v>
      </c>
      <c r="H22" s="74" t="s">
        <v>67</v>
      </c>
      <c r="I22" s="95" t="s">
        <v>67</v>
      </c>
      <c r="J22" s="88"/>
      <c r="K22" s="60">
        <v>0</v>
      </c>
      <c r="L22" s="77">
        <v>0</v>
      </c>
      <c r="M22" s="60">
        <v>0</v>
      </c>
      <c r="N22" s="77">
        <v>0</v>
      </c>
      <c r="O22" s="60">
        <v>0</v>
      </c>
      <c r="P22" s="77">
        <v>0</v>
      </c>
      <c r="Q22" s="60">
        <v>0</v>
      </c>
      <c r="R22" s="77">
        <v>0</v>
      </c>
      <c r="S22" s="60">
        <v>0</v>
      </c>
      <c r="T22" s="77">
        <v>0</v>
      </c>
      <c r="U22" s="62">
        <v>0</v>
      </c>
      <c r="V22" s="136">
        <v>0</v>
      </c>
      <c r="W22" s="78">
        <v>0</v>
      </c>
      <c r="X22" s="153">
        <v>0</v>
      </c>
      <c r="Y22" s="153">
        <v>0</v>
      </c>
      <c r="Z22" s="119"/>
      <c r="AA22" s="32">
        <v>0</v>
      </c>
      <c r="AB22" s="75" t="s">
        <v>159</v>
      </c>
      <c r="AC22" s="60">
        <v>0</v>
      </c>
      <c r="AD22" s="90">
        <v>0</v>
      </c>
      <c r="AE22" s="100">
        <v>16</v>
      </c>
      <c r="AF22" s="60">
        <v>0</v>
      </c>
      <c r="AG22" s="90">
        <v>0</v>
      </c>
      <c r="AH22" s="100">
        <v>16</v>
      </c>
      <c r="AI22" s="60">
        <v>0</v>
      </c>
      <c r="AJ22" s="90">
        <v>0</v>
      </c>
      <c r="AK22" s="100">
        <v>16</v>
      </c>
      <c r="AL22" s="62">
        <v>0</v>
      </c>
      <c r="AM22" s="109">
        <v>0</v>
      </c>
      <c r="AN22" s="146">
        <v>0</v>
      </c>
      <c r="AO22" s="157"/>
      <c r="AP22" s="126">
        <v>0</v>
      </c>
      <c r="AQ22" s="60">
        <v>0</v>
      </c>
      <c r="AR22" s="137">
        <v>0</v>
      </c>
      <c r="AS22" s="10"/>
      <c r="AT22" s="113"/>
      <c r="AU22" s="129">
        <f t="shared" si="0"/>
        <v>0</v>
      </c>
      <c r="AV22" s="28">
        <f t="shared" si="1"/>
        <v>0</v>
      </c>
      <c r="AW22" s="28">
        <f t="shared" si="2"/>
        <v>0</v>
      </c>
      <c r="AX22" s="28">
        <f t="shared" si="3"/>
        <v>0</v>
      </c>
      <c r="AY22" s="81">
        <f t="shared" si="4"/>
        <v>0</v>
      </c>
      <c r="AZ22" s="60">
        <f t="shared" si="5"/>
        <v>0</v>
      </c>
      <c r="BA22" s="87">
        <f t="shared" si="6"/>
        <v>0</v>
      </c>
      <c r="BB22" s="151">
        <f t="shared" si="7"/>
        <v>0</v>
      </c>
    </row>
    <row r="23" spans="1:54" ht="13.5" customHeight="1" hidden="1">
      <c r="A23" s="8">
        <v>12</v>
      </c>
      <c r="B23" s="16" t="s">
        <v>67</v>
      </c>
      <c r="C23" s="8" t="s">
        <v>67</v>
      </c>
      <c r="D23" s="8" t="s">
        <v>67</v>
      </c>
      <c r="E23" s="8" t="s">
        <v>67</v>
      </c>
      <c r="F23" s="8" t="s">
        <v>67</v>
      </c>
      <c r="G23" s="8" t="s">
        <v>67</v>
      </c>
      <c r="H23" s="74" t="s">
        <v>67</v>
      </c>
      <c r="I23" s="95" t="s">
        <v>67</v>
      </c>
      <c r="J23" s="88"/>
      <c r="K23" s="60">
        <v>0</v>
      </c>
      <c r="L23" s="77">
        <v>0</v>
      </c>
      <c r="M23" s="60">
        <v>0</v>
      </c>
      <c r="N23" s="77">
        <v>0</v>
      </c>
      <c r="O23" s="60">
        <v>0</v>
      </c>
      <c r="P23" s="77">
        <v>0</v>
      </c>
      <c r="Q23" s="60">
        <v>0</v>
      </c>
      <c r="R23" s="77">
        <v>0</v>
      </c>
      <c r="S23" s="60">
        <v>0</v>
      </c>
      <c r="T23" s="77">
        <v>0</v>
      </c>
      <c r="U23" s="62">
        <v>0</v>
      </c>
      <c r="V23" s="136">
        <v>0</v>
      </c>
      <c r="W23" s="78">
        <v>0</v>
      </c>
      <c r="X23" s="153">
        <v>0</v>
      </c>
      <c r="Y23" s="153">
        <v>0</v>
      </c>
      <c r="Z23" s="119"/>
      <c r="AA23" s="32">
        <v>0</v>
      </c>
      <c r="AB23" s="75" t="s">
        <v>159</v>
      </c>
      <c r="AC23" s="60">
        <v>0</v>
      </c>
      <c r="AD23" s="90">
        <v>0</v>
      </c>
      <c r="AE23" s="100">
        <v>16</v>
      </c>
      <c r="AF23" s="60">
        <v>0</v>
      </c>
      <c r="AG23" s="90">
        <v>0</v>
      </c>
      <c r="AH23" s="100">
        <v>16</v>
      </c>
      <c r="AI23" s="60">
        <v>0</v>
      </c>
      <c r="AJ23" s="90">
        <v>0</v>
      </c>
      <c r="AK23" s="100">
        <v>16</v>
      </c>
      <c r="AL23" s="62">
        <v>0</v>
      </c>
      <c r="AM23" s="109">
        <v>0</v>
      </c>
      <c r="AN23" s="146">
        <v>0</v>
      </c>
      <c r="AO23" s="157"/>
      <c r="AP23" s="126">
        <v>0</v>
      </c>
      <c r="AQ23" s="60">
        <v>0</v>
      </c>
      <c r="AR23" s="137">
        <v>0</v>
      </c>
      <c r="AS23" s="10"/>
      <c r="AT23" s="113"/>
      <c r="AU23" s="129">
        <f t="shared" si="0"/>
        <v>0</v>
      </c>
      <c r="AV23" s="28">
        <f t="shared" si="1"/>
        <v>0</v>
      </c>
      <c r="AW23" s="28">
        <f t="shared" si="2"/>
        <v>0</v>
      </c>
      <c r="AX23" s="28">
        <f t="shared" si="3"/>
        <v>0</v>
      </c>
      <c r="AY23" s="81">
        <f t="shared" si="4"/>
        <v>0</v>
      </c>
      <c r="AZ23" s="60">
        <f t="shared" si="5"/>
        <v>0</v>
      </c>
      <c r="BA23" s="87">
        <f t="shared" si="6"/>
        <v>0</v>
      </c>
      <c r="BB23" s="151">
        <f t="shared" si="7"/>
        <v>0</v>
      </c>
    </row>
    <row r="24" spans="1:54" ht="13.5" customHeight="1" hidden="1">
      <c r="A24" s="8">
        <v>13</v>
      </c>
      <c r="B24" s="16" t="s">
        <v>67</v>
      </c>
      <c r="C24" s="8" t="s">
        <v>67</v>
      </c>
      <c r="D24" s="8" t="s">
        <v>67</v>
      </c>
      <c r="E24" s="8" t="s">
        <v>67</v>
      </c>
      <c r="F24" s="8" t="s">
        <v>67</v>
      </c>
      <c r="G24" s="8" t="s">
        <v>67</v>
      </c>
      <c r="H24" s="74" t="s">
        <v>67</v>
      </c>
      <c r="I24" s="95" t="s">
        <v>67</v>
      </c>
      <c r="J24" s="88"/>
      <c r="K24" s="60">
        <v>0</v>
      </c>
      <c r="L24" s="77">
        <v>0</v>
      </c>
      <c r="M24" s="60">
        <v>0</v>
      </c>
      <c r="N24" s="77">
        <v>0</v>
      </c>
      <c r="O24" s="60">
        <v>0</v>
      </c>
      <c r="P24" s="77">
        <v>0</v>
      </c>
      <c r="Q24" s="60">
        <v>0</v>
      </c>
      <c r="R24" s="77">
        <v>0</v>
      </c>
      <c r="S24" s="60">
        <v>0</v>
      </c>
      <c r="T24" s="77">
        <v>0</v>
      </c>
      <c r="U24" s="62">
        <v>0</v>
      </c>
      <c r="V24" s="136">
        <v>0</v>
      </c>
      <c r="W24" s="78">
        <v>0</v>
      </c>
      <c r="X24" s="153">
        <v>0</v>
      </c>
      <c r="Y24" s="153">
        <v>0</v>
      </c>
      <c r="Z24" s="119"/>
      <c r="AA24" s="32">
        <v>0</v>
      </c>
      <c r="AB24" s="75" t="s">
        <v>159</v>
      </c>
      <c r="AC24" s="60">
        <v>0</v>
      </c>
      <c r="AD24" s="90">
        <v>0</v>
      </c>
      <c r="AE24" s="100">
        <v>16</v>
      </c>
      <c r="AF24" s="60">
        <v>0</v>
      </c>
      <c r="AG24" s="90">
        <v>0</v>
      </c>
      <c r="AH24" s="100">
        <v>16</v>
      </c>
      <c r="AI24" s="60">
        <v>0</v>
      </c>
      <c r="AJ24" s="90">
        <v>0</v>
      </c>
      <c r="AK24" s="100">
        <v>16</v>
      </c>
      <c r="AL24" s="62">
        <v>0</v>
      </c>
      <c r="AM24" s="109">
        <v>0</v>
      </c>
      <c r="AN24" s="146">
        <v>0</v>
      </c>
      <c r="AO24" s="157"/>
      <c r="AP24" s="126">
        <v>0</v>
      </c>
      <c r="AQ24" s="60">
        <v>0</v>
      </c>
      <c r="AR24" s="137">
        <v>0</v>
      </c>
      <c r="AS24" s="10"/>
      <c r="AT24" s="113"/>
      <c r="AU24" s="129">
        <f t="shared" si="0"/>
        <v>0</v>
      </c>
      <c r="AV24" s="28">
        <f t="shared" si="1"/>
        <v>0</v>
      </c>
      <c r="AW24" s="28">
        <f t="shared" si="2"/>
        <v>0</v>
      </c>
      <c r="AX24" s="28">
        <f t="shared" si="3"/>
        <v>0</v>
      </c>
      <c r="AY24" s="81">
        <f t="shared" si="4"/>
        <v>0</v>
      </c>
      <c r="AZ24" s="60">
        <f t="shared" si="5"/>
        <v>0</v>
      </c>
      <c r="BA24" s="87">
        <f t="shared" si="6"/>
        <v>0</v>
      </c>
      <c r="BB24" s="151">
        <f t="shared" si="7"/>
        <v>0</v>
      </c>
    </row>
    <row r="25" spans="1:54" ht="13.5" customHeight="1" hidden="1">
      <c r="A25" s="8">
        <v>14</v>
      </c>
      <c r="B25" s="16" t="s">
        <v>67</v>
      </c>
      <c r="C25" s="8" t="s">
        <v>67</v>
      </c>
      <c r="D25" s="8" t="s">
        <v>67</v>
      </c>
      <c r="E25" s="8" t="s">
        <v>67</v>
      </c>
      <c r="F25" s="8" t="s">
        <v>67</v>
      </c>
      <c r="G25" s="8" t="s">
        <v>67</v>
      </c>
      <c r="H25" s="74" t="s">
        <v>67</v>
      </c>
      <c r="I25" s="95" t="s">
        <v>67</v>
      </c>
      <c r="J25" s="88"/>
      <c r="K25" s="60">
        <v>0</v>
      </c>
      <c r="L25" s="77">
        <v>0</v>
      </c>
      <c r="M25" s="60">
        <v>0</v>
      </c>
      <c r="N25" s="77">
        <v>0</v>
      </c>
      <c r="O25" s="60">
        <v>0</v>
      </c>
      <c r="P25" s="77">
        <v>0</v>
      </c>
      <c r="Q25" s="60">
        <v>0</v>
      </c>
      <c r="R25" s="77">
        <v>0</v>
      </c>
      <c r="S25" s="60">
        <v>0</v>
      </c>
      <c r="T25" s="77">
        <v>0</v>
      </c>
      <c r="U25" s="62">
        <v>0</v>
      </c>
      <c r="V25" s="136">
        <v>0</v>
      </c>
      <c r="W25" s="78">
        <v>0</v>
      </c>
      <c r="X25" s="153">
        <v>0</v>
      </c>
      <c r="Y25" s="153">
        <v>0</v>
      </c>
      <c r="Z25" s="119"/>
      <c r="AA25" s="32">
        <v>0</v>
      </c>
      <c r="AB25" s="75" t="s">
        <v>159</v>
      </c>
      <c r="AC25" s="60">
        <v>0</v>
      </c>
      <c r="AD25" s="90">
        <v>0</v>
      </c>
      <c r="AE25" s="100">
        <v>16</v>
      </c>
      <c r="AF25" s="60">
        <v>0</v>
      </c>
      <c r="AG25" s="90">
        <v>0</v>
      </c>
      <c r="AH25" s="100">
        <v>16</v>
      </c>
      <c r="AI25" s="60">
        <v>0</v>
      </c>
      <c r="AJ25" s="90">
        <v>0</v>
      </c>
      <c r="AK25" s="100">
        <v>16</v>
      </c>
      <c r="AL25" s="62">
        <v>0</v>
      </c>
      <c r="AM25" s="109">
        <v>0</v>
      </c>
      <c r="AN25" s="146">
        <v>0</v>
      </c>
      <c r="AO25" s="157"/>
      <c r="AP25" s="126">
        <v>0</v>
      </c>
      <c r="AQ25" s="60">
        <v>0</v>
      </c>
      <c r="AR25" s="137">
        <v>0</v>
      </c>
      <c r="AS25" s="10"/>
      <c r="AT25" s="113"/>
      <c r="AU25" s="129">
        <f t="shared" si="0"/>
        <v>0</v>
      </c>
      <c r="AV25" s="28">
        <f t="shared" si="1"/>
        <v>0</v>
      </c>
      <c r="AW25" s="28">
        <f t="shared" si="2"/>
        <v>0</v>
      </c>
      <c r="AX25" s="28">
        <f t="shared" si="3"/>
        <v>0</v>
      </c>
      <c r="AY25" s="81">
        <f t="shared" si="4"/>
        <v>0</v>
      </c>
      <c r="AZ25" s="60">
        <f t="shared" si="5"/>
        <v>0</v>
      </c>
      <c r="BA25" s="87">
        <f t="shared" si="6"/>
        <v>0</v>
      </c>
      <c r="BB25" s="151">
        <f t="shared" si="7"/>
        <v>0</v>
      </c>
    </row>
    <row r="26" spans="1:54" ht="13.5" customHeight="1" hidden="1">
      <c r="A26" s="8">
        <v>15</v>
      </c>
      <c r="B26" s="16" t="s">
        <v>67</v>
      </c>
      <c r="C26" s="8" t="s">
        <v>67</v>
      </c>
      <c r="D26" s="8" t="s">
        <v>67</v>
      </c>
      <c r="E26" s="8" t="s">
        <v>67</v>
      </c>
      <c r="F26" s="8" t="s">
        <v>67</v>
      </c>
      <c r="G26" s="8" t="s">
        <v>67</v>
      </c>
      <c r="H26" s="74" t="s">
        <v>67</v>
      </c>
      <c r="I26" s="95" t="s">
        <v>67</v>
      </c>
      <c r="J26" s="88"/>
      <c r="K26" s="60">
        <v>0</v>
      </c>
      <c r="L26" s="77">
        <v>0</v>
      </c>
      <c r="M26" s="60">
        <v>0</v>
      </c>
      <c r="N26" s="77">
        <v>0</v>
      </c>
      <c r="O26" s="60">
        <v>0</v>
      </c>
      <c r="P26" s="77">
        <v>0</v>
      </c>
      <c r="Q26" s="60">
        <v>0</v>
      </c>
      <c r="R26" s="77">
        <v>0</v>
      </c>
      <c r="S26" s="60">
        <v>0</v>
      </c>
      <c r="T26" s="77">
        <v>0</v>
      </c>
      <c r="U26" s="62">
        <v>0</v>
      </c>
      <c r="V26" s="136">
        <v>0</v>
      </c>
      <c r="W26" s="78">
        <v>0</v>
      </c>
      <c r="X26" s="153">
        <v>0</v>
      </c>
      <c r="Y26" s="153">
        <v>0</v>
      </c>
      <c r="Z26" s="119"/>
      <c r="AA26" s="32">
        <v>0</v>
      </c>
      <c r="AB26" s="75" t="s">
        <v>159</v>
      </c>
      <c r="AC26" s="60">
        <v>0</v>
      </c>
      <c r="AD26" s="90">
        <v>0</v>
      </c>
      <c r="AE26" s="100">
        <v>16</v>
      </c>
      <c r="AF26" s="60">
        <v>0</v>
      </c>
      <c r="AG26" s="90">
        <v>0</v>
      </c>
      <c r="AH26" s="100">
        <v>16</v>
      </c>
      <c r="AI26" s="60">
        <v>0</v>
      </c>
      <c r="AJ26" s="90">
        <v>0</v>
      </c>
      <c r="AK26" s="100">
        <v>16</v>
      </c>
      <c r="AL26" s="62">
        <v>0</v>
      </c>
      <c r="AM26" s="109">
        <v>0</v>
      </c>
      <c r="AN26" s="146">
        <v>0</v>
      </c>
      <c r="AO26" s="157"/>
      <c r="AP26" s="126">
        <v>0</v>
      </c>
      <c r="AQ26" s="60">
        <v>0</v>
      </c>
      <c r="AR26" s="137">
        <v>0</v>
      </c>
      <c r="AS26" s="10"/>
      <c r="AT26" s="113"/>
      <c r="AU26" s="129">
        <f t="shared" si="0"/>
        <v>0</v>
      </c>
      <c r="AV26" s="28">
        <f t="shared" si="1"/>
        <v>0</v>
      </c>
      <c r="AW26" s="28">
        <f t="shared" si="2"/>
        <v>0</v>
      </c>
      <c r="AX26" s="28">
        <f t="shared" si="3"/>
        <v>0</v>
      </c>
      <c r="AY26" s="81">
        <f t="shared" si="4"/>
        <v>0</v>
      </c>
      <c r="AZ26" s="60">
        <f t="shared" si="5"/>
        <v>0</v>
      </c>
      <c r="BA26" s="87">
        <f t="shared" si="6"/>
        <v>0</v>
      </c>
      <c r="BB26" s="151">
        <f t="shared" si="7"/>
        <v>0</v>
      </c>
    </row>
    <row r="27" spans="1:54" ht="13.5" customHeight="1" hidden="1">
      <c r="A27" s="8">
        <v>16</v>
      </c>
      <c r="B27" s="16" t="s">
        <v>67</v>
      </c>
      <c r="C27" s="8" t="s">
        <v>67</v>
      </c>
      <c r="D27" s="8" t="s">
        <v>67</v>
      </c>
      <c r="E27" s="8" t="s">
        <v>67</v>
      </c>
      <c r="F27" s="8" t="s">
        <v>67</v>
      </c>
      <c r="G27" s="8" t="s">
        <v>67</v>
      </c>
      <c r="H27" s="74" t="s">
        <v>67</v>
      </c>
      <c r="I27" s="95" t="s">
        <v>67</v>
      </c>
      <c r="J27" s="88"/>
      <c r="K27" s="60">
        <v>0</v>
      </c>
      <c r="L27" s="77">
        <v>0</v>
      </c>
      <c r="M27" s="60">
        <v>0</v>
      </c>
      <c r="N27" s="77">
        <v>0</v>
      </c>
      <c r="O27" s="60">
        <v>0</v>
      </c>
      <c r="P27" s="77">
        <v>0</v>
      </c>
      <c r="Q27" s="60">
        <v>0</v>
      </c>
      <c r="R27" s="77">
        <v>0</v>
      </c>
      <c r="S27" s="60">
        <v>0</v>
      </c>
      <c r="T27" s="77">
        <v>0</v>
      </c>
      <c r="U27" s="62">
        <v>0</v>
      </c>
      <c r="V27" s="136">
        <v>0</v>
      </c>
      <c r="W27" s="78">
        <v>0</v>
      </c>
      <c r="X27" s="153">
        <v>0</v>
      </c>
      <c r="Y27" s="153">
        <v>0</v>
      </c>
      <c r="Z27" s="119"/>
      <c r="AA27" s="32">
        <v>0</v>
      </c>
      <c r="AB27" s="75" t="s">
        <v>159</v>
      </c>
      <c r="AC27" s="60">
        <v>0</v>
      </c>
      <c r="AD27" s="90">
        <v>0</v>
      </c>
      <c r="AE27" s="100">
        <v>16</v>
      </c>
      <c r="AF27" s="60">
        <v>0</v>
      </c>
      <c r="AG27" s="90">
        <v>0</v>
      </c>
      <c r="AH27" s="100">
        <v>16</v>
      </c>
      <c r="AI27" s="60">
        <v>0</v>
      </c>
      <c r="AJ27" s="90">
        <v>0</v>
      </c>
      <c r="AK27" s="100">
        <v>16</v>
      </c>
      <c r="AL27" s="62">
        <v>0</v>
      </c>
      <c r="AM27" s="109">
        <v>0</v>
      </c>
      <c r="AN27" s="146">
        <v>0</v>
      </c>
      <c r="AO27" s="157"/>
      <c r="AP27" s="126">
        <v>0</v>
      </c>
      <c r="AQ27" s="60">
        <v>0</v>
      </c>
      <c r="AR27" s="137">
        <v>0</v>
      </c>
      <c r="AS27" s="10"/>
      <c r="AT27" s="113"/>
      <c r="AU27" s="129">
        <f t="shared" si="0"/>
        <v>0</v>
      </c>
      <c r="AV27" s="28">
        <f t="shared" si="1"/>
        <v>0</v>
      </c>
      <c r="AW27" s="28">
        <f t="shared" si="2"/>
        <v>0</v>
      </c>
      <c r="AX27" s="28">
        <f t="shared" si="3"/>
        <v>0</v>
      </c>
      <c r="AY27" s="81">
        <f t="shared" si="4"/>
        <v>0</v>
      </c>
      <c r="AZ27" s="60">
        <f t="shared" si="5"/>
        <v>0</v>
      </c>
      <c r="BA27" s="87">
        <f t="shared" si="6"/>
        <v>0</v>
      </c>
      <c r="BB27" s="151">
        <f t="shared" si="7"/>
        <v>0</v>
      </c>
    </row>
    <row r="28" spans="1:54" ht="13.5" customHeight="1" hidden="1">
      <c r="A28" s="8">
        <v>17</v>
      </c>
      <c r="B28" s="16" t="s">
        <v>67</v>
      </c>
      <c r="C28" s="8" t="s">
        <v>67</v>
      </c>
      <c r="D28" s="8" t="s">
        <v>67</v>
      </c>
      <c r="E28" s="8" t="s">
        <v>67</v>
      </c>
      <c r="F28" s="8" t="s">
        <v>67</v>
      </c>
      <c r="G28" s="8" t="s">
        <v>67</v>
      </c>
      <c r="H28" s="74" t="s">
        <v>67</v>
      </c>
      <c r="I28" s="95" t="s">
        <v>67</v>
      </c>
      <c r="J28" s="88"/>
      <c r="K28" s="60">
        <v>0</v>
      </c>
      <c r="L28" s="77">
        <v>0</v>
      </c>
      <c r="M28" s="60">
        <v>0</v>
      </c>
      <c r="N28" s="77">
        <v>0</v>
      </c>
      <c r="O28" s="60">
        <v>0</v>
      </c>
      <c r="P28" s="77">
        <v>0</v>
      </c>
      <c r="Q28" s="60">
        <v>0</v>
      </c>
      <c r="R28" s="77">
        <v>0</v>
      </c>
      <c r="S28" s="60">
        <v>0</v>
      </c>
      <c r="T28" s="77">
        <v>0</v>
      </c>
      <c r="U28" s="62">
        <v>0</v>
      </c>
      <c r="V28" s="136">
        <v>0</v>
      </c>
      <c r="W28" s="78">
        <v>0</v>
      </c>
      <c r="X28" s="153">
        <v>0</v>
      </c>
      <c r="Y28" s="153">
        <v>0</v>
      </c>
      <c r="Z28" s="119"/>
      <c r="AA28" s="32">
        <v>0</v>
      </c>
      <c r="AB28" s="75" t="s">
        <v>160</v>
      </c>
      <c r="AC28" s="60">
        <v>0</v>
      </c>
      <c r="AD28" s="90">
        <v>0</v>
      </c>
      <c r="AE28" s="100">
        <v>24</v>
      </c>
      <c r="AF28" s="60">
        <v>0</v>
      </c>
      <c r="AG28" s="90">
        <v>0</v>
      </c>
      <c r="AH28" s="100">
        <v>24</v>
      </c>
      <c r="AI28" s="60">
        <v>0</v>
      </c>
      <c r="AJ28" s="90">
        <v>0</v>
      </c>
      <c r="AK28" s="100">
        <v>24</v>
      </c>
      <c r="AL28" s="62">
        <v>0</v>
      </c>
      <c r="AM28" s="109">
        <v>0</v>
      </c>
      <c r="AN28" s="146">
        <v>0</v>
      </c>
      <c r="AO28" s="157"/>
      <c r="AP28" s="126">
        <v>0</v>
      </c>
      <c r="AQ28" s="60">
        <v>0</v>
      </c>
      <c r="AR28" s="137">
        <v>0</v>
      </c>
      <c r="AS28" s="10"/>
      <c r="AT28" s="113"/>
      <c r="AU28" s="129">
        <f t="shared" si="0"/>
        <v>0</v>
      </c>
      <c r="AV28" s="28">
        <f t="shared" si="1"/>
        <v>0</v>
      </c>
      <c r="AW28" s="28">
        <f t="shared" si="2"/>
        <v>0</v>
      </c>
      <c r="AX28" s="28">
        <f t="shared" si="3"/>
        <v>0</v>
      </c>
      <c r="AY28" s="81">
        <f t="shared" si="4"/>
        <v>0</v>
      </c>
      <c r="AZ28" s="60">
        <f t="shared" si="5"/>
        <v>0</v>
      </c>
      <c r="BA28" s="87">
        <f t="shared" si="6"/>
        <v>0</v>
      </c>
      <c r="BB28" s="151">
        <f t="shared" si="7"/>
        <v>0</v>
      </c>
    </row>
    <row r="29" spans="1:54" ht="13.5" customHeight="1" hidden="1">
      <c r="A29" s="8">
        <v>18</v>
      </c>
      <c r="B29" s="16" t="s">
        <v>67</v>
      </c>
      <c r="C29" s="8" t="s">
        <v>67</v>
      </c>
      <c r="D29" s="8" t="s">
        <v>67</v>
      </c>
      <c r="E29" s="8" t="s">
        <v>67</v>
      </c>
      <c r="F29" s="8" t="s">
        <v>67</v>
      </c>
      <c r="G29" s="8" t="s">
        <v>67</v>
      </c>
      <c r="H29" s="74" t="s">
        <v>67</v>
      </c>
      <c r="I29" s="95" t="s">
        <v>67</v>
      </c>
      <c r="J29" s="88">
        <v>0</v>
      </c>
      <c r="K29" s="60">
        <v>0</v>
      </c>
      <c r="L29" s="77">
        <v>0</v>
      </c>
      <c r="M29" s="60">
        <v>0</v>
      </c>
      <c r="N29" s="77">
        <v>0</v>
      </c>
      <c r="O29" s="60">
        <v>0</v>
      </c>
      <c r="P29" s="77">
        <v>0</v>
      </c>
      <c r="Q29" s="60">
        <v>0</v>
      </c>
      <c r="R29" s="77">
        <v>0</v>
      </c>
      <c r="S29" s="60">
        <v>0</v>
      </c>
      <c r="T29" s="77">
        <v>0</v>
      </c>
      <c r="U29" s="62">
        <v>0</v>
      </c>
      <c r="V29" s="136">
        <v>0</v>
      </c>
      <c r="W29" s="78">
        <v>0</v>
      </c>
      <c r="X29" s="153">
        <v>0</v>
      </c>
      <c r="Y29" s="153">
        <v>0</v>
      </c>
      <c r="Z29" s="119"/>
      <c r="AA29" s="32">
        <v>0</v>
      </c>
      <c r="AB29" s="75" t="s">
        <v>160</v>
      </c>
      <c r="AC29" s="60">
        <v>0</v>
      </c>
      <c r="AD29" s="90">
        <v>0</v>
      </c>
      <c r="AE29" s="100">
        <v>24</v>
      </c>
      <c r="AF29" s="60">
        <v>0</v>
      </c>
      <c r="AG29" s="90">
        <v>0</v>
      </c>
      <c r="AH29" s="100">
        <v>24</v>
      </c>
      <c r="AI29" s="60">
        <v>0</v>
      </c>
      <c r="AJ29" s="90">
        <v>0</v>
      </c>
      <c r="AK29" s="100">
        <v>24</v>
      </c>
      <c r="AL29" s="62">
        <v>0</v>
      </c>
      <c r="AM29" s="109">
        <v>0</v>
      </c>
      <c r="AN29" s="146">
        <v>0</v>
      </c>
      <c r="AO29" s="157"/>
      <c r="AP29" s="126">
        <v>0</v>
      </c>
      <c r="AQ29" s="60">
        <v>0</v>
      </c>
      <c r="AR29" s="137">
        <v>0</v>
      </c>
      <c r="AS29" s="10"/>
      <c r="AT29" s="113"/>
      <c r="AU29" s="129">
        <f t="shared" si="0"/>
        <v>0</v>
      </c>
      <c r="AV29" s="28">
        <f t="shared" si="1"/>
        <v>0</v>
      </c>
      <c r="AW29" s="28">
        <f t="shared" si="2"/>
        <v>0</v>
      </c>
      <c r="AX29" s="28">
        <f t="shared" si="3"/>
        <v>0</v>
      </c>
      <c r="AY29" s="81">
        <f t="shared" si="4"/>
        <v>0</v>
      </c>
      <c r="AZ29" s="60">
        <f t="shared" si="5"/>
        <v>0</v>
      </c>
      <c r="BA29" s="87">
        <f t="shared" si="6"/>
        <v>0</v>
      </c>
      <c r="BB29" s="151">
        <f t="shared" si="7"/>
        <v>0</v>
      </c>
    </row>
    <row r="30" spans="1:54" ht="13.5" customHeight="1" hidden="1">
      <c r="A30" s="8">
        <v>19</v>
      </c>
      <c r="B30" s="16" t="s">
        <v>67</v>
      </c>
      <c r="C30" s="8" t="s">
        <v>67</v>
      </c>
      <c r="D30" s="8" t="s">
        <v>67</v>
      </c>
      <c r="E30" s="8" t="s">
        <v>67</v>
      </c>
      <c r="F30" s="8" t="s">
        <v>67</v>
      </c>
      <c r="G30" s="8" t="s">
        <v>67</v>
      </c>
      <c r="H30" s="74" t="s">
        <v>67</v>
      </c>
      <c r="I30" s="95" t="s">
        <v>67</v>
      </c>
      <c r="J30" s="88">
        <v>0</v>
      </c>
      <c r="K30" s="60">
        <v>0</v>
      </c>
      <c r="L30" s="77">
        <v>0</v>
      </c>
      <c r="M30" s="60">
        <v>0</v>
      </c>
      <c r="N30" s="77">
        <v>0</v>
      </c>
      <c r="O30" s="60">
        <v>0</v>
      </c>
      <c r="P30" s="77">
        <v>0</v>
      </c>
      <c r="Q30" s="60">
        <v>0</v>
      </c>
      <c r="R30" s="77">
        <v>0</v>
      </c>
      <c r="S30" s="60">
        <v>0</v>
      </c>
      <c r="T30" s="77">
        <v>0</v>
      </c>
      <c r="U30" s="62">
        <v>0</v>
      </c>
      <c r="V30" s="136">
        <v>0</v>
      </c>
      <c r="W30" s="78">
        <v>0</v>
      </c>
      <c r="X30" s="153">
        <v>0</v>
      </c>
      <c r="Y30" s="153">
        <v>0</v>
      </c>
      <c r="Z30" s="119"/>
      <c r="AA30" s="32">
        <v>0</v>
      </c>
      <c r="AB30" s="75" t="s">
        <v>160</v>
      </c>
      <c r="AC30" s="60">
        <v>0</v>
      </c>
      <c r="AD30" s="90">
        <v>0</v>
      </c>
      <c r="AE30" s="100">
        <v>24</v>
      </c>
      <c r="AF30" s="60">
        <v>0</v>
      </c>
      <c r="AG30" s="90">
        <v>0</v>
      </c>
      <c r="AH30" s="100">
        <v>24</v>
      </c>
      <c r="AI30" s="60">
        <v>0</v>
      </c>
      <c r="AJ30" s="90">
        <v>0</v>
      </c>
      <c r="AK30" s="100">
        <v>24</v>
      </c>
      <c r="AL30" s="62">
        <v>0</v>
      </c>
      <c r="AM30" s="109">
        <v>0</v>
      </c>
      <c r="AN30" s="146">
        <v>0</v>
      </c>
      <c r="AO30" s="157"/>
      <c r="AP30" s="126">
        <v>0</v>
      </c>
      <c r="AQ30" s="60">
        <v>0</v>
      </c>
      <c r="AR30" s="137">
        <v>0</v>
      </c>
      <c r="AS30" s="10"/>
      <c r="AT30" s="113"/>
      <c r="AU30" s="129">
        <f t="shared" si="0"/>
        <v>0</v>
      </c>
      <c r="AV30" s="28">
        <f t="shared" si="1"/>
        <v>0</v>
      </c>
      <c r="AW30" s="28">
        <f t="shared" si="2"/>
        <v>0</v>
      </c>
      <c r="AX30" s="28">
        <f t="shared" si="3"/>
        <v>0</v>
      </c>
      <c r="AY30" s="81">
        <f t="shared" si="4"/>
        <v>0</v>
      </c>
      <c r="AZ30" s="60">
        <f t="shared" si="5"/>
        <v>0</v>
      </c>
      <c r="BA30" s="87">
        <f t="shared" si="6"/>
        <v>0</v>
      </c>
      <c r="BB30" s="151">
        <f t="shared" si="7"/>
        <v>0</v>
      </c>
    </row>
    <row r="31" spans="1:54" ht="13.5" customHeight="1" hidden="1">
      <c r="A31" s="8">
        <v>20</v>
      </c>
      <c r="B31" s="16" t="s">
        <v>67</v>
      </c>
      <c r="C31" s="8" t="s">
        <v>67</v>
      </c>
      <c r="D31" s="8" t="s">
        <v>67</v>
      </c>
      <c r="E31" s="8" t="s">
        <v>67</v>
      </c>
      <c r="F31" s="8" t="s">
        <v>67</v>
      </c>
      <c r="G31" s="8" t="s">
        <v>67</v>
      </c>
      <c r="H31" s="74" t="s">
        <v>67</v>
      </c>
      <c r="I31" s="95" t="s">
        <v>67</v>
      </c>
      <c r="J31" s="88">
        <v>0</v>
      </c>
      <c r="K31" s="60">
        <v>0</v>
      </c>
      <c r="L31" s="77">
        <v>0</v>
      </c>
      <c r="M31" s="60">
        <v>0</v>
      </c>
      <c r="N31" s="77">
        <v>0</v>
      </c>
      <c r="O31" s="60">
        <v>0</v>
      </c>
      <c r="P31" s="77">
        <v>0</v>
      </c>
      <c r="Q31" s="60">
        <v>0</v>
      </c>
      <c r="R31" s="77">
        <v>0</v>
      </c>
      <c r="S31" s="60">
        <v>0</v>
      </c>
      <c r="T31" s="77">
        <v>0</v>
      </c>
      <c r="U31" s="62">
        <v>0</v>
      </c>
      <c r="V31" s="136">
        <v>0</v>
      </c>
      <c r="W31" s="78">
        <v>0</v>
      </c>
      <c r="X31" s="153">
        <v>0</v>
      </c>
      <c r="Y31" s="153">
        <v>0</v>
      </c>
      <c r="Z31" s="119"/>
      <c r="AA31" s="32">
        <v>0</v>
      </c>
      <c r="AB31" s="75" t="s">
        <v>160</v>
      </c>
      <c r="AC31" s="60">
        <v>0</v>
      </c>
      <c r="AD31" s="90">
        <v>0</v>
      </c>
      <c r="AE31" s="100">
        <v>24</v>
      </c>
      <c r="AF31" s="60">
        <v>0</v>
      </c>
      <c r="AG31" s="90">
        <v>0</v>
      </c>
      <c r="AH31" s="100">
        <v>24</v>
      </c>
      <c r="AI31" s="60">
        <v>0</v>
      </c>
      <c r="AJ31" s="90">
        <v>0</v>
      </c>
      <c r="AK31" s="100">
        <v>24</v>
      </c>
      <c r="AL31" s="62">
        <v>0</v>
      </c>
      <c r="AM31" s="109">
        <v>0</v>
      </c>
      <c r="AN31" s="146">
        <v>0</v>
      </c>
      <c r="AO31" s="157"/>
      <c r="AP31" s="126">
        <v>0</v>
      </c>
      <c r="AQ31" s="60">
        <v>0</v>
      </c>
      <c r="AR31" s="137">
        <v>0</v>
      </c>
      <c r="AS31" s="10"/>
      <c r="AT31" s="113"/>
      <c r="AU31" s="129">
        <f t="shared" si="0"/>
        <v>0</v>
      </c>
      <c r="AV31" s="28">
        <f t="shared" si="1"/>
        <v>0</v>
      </c>
      <c r="AW31" s="28">
        <f t="shared" si="2"/>
        <v>0</v>
      </c>
      <c r="AX31" s="28">
        <f t="shared" si="3"/>
        <v>0</v>
      </c>
      <c r="AY31" s="81">
        <f t="shared" si="4"/>
        <v>0</v>
      </c>
      <c r="AZ31" s="60">
        <f t="shared" si="5"/>
        <v>0</v>
      </c>
      <c r="BA31" s="87">
        <f t="shared" si="6"/>
        <v>0</v>
      </c>
      <c r="BB31" s="151">
        <f t="shared" si="7"/>
        <v>0</v>
      </c>
    </row>
    <row r="32" spans="1:54" ht="13.5" customHeight="1" hidden="1">
      <c r="A32" s="8">
        <v>21</v>
      </c>
      <c r="B32" s="16" t="s">
        <v>67</v>
      </c>
      <c r="C32" s="8" t="s">
        <v>67</v>
      </c>
      <c r="D32" s="8" t="s">
        <v>67</v>
      </c>
      <c r="E32" s="8" t="s">
        <v>67</v>
      </c>
      <c r="F32" s="8" t="s">
        <v>67</v>
      </c>
      <c r="G32" s="8" t="s">
        <v>67</v>
      </c>
      <c r="H32" s="74" t="s">
        <v>67</v>
      </c>
      <c r="I32" s="95" t="s">
        <v>67</v>
      </c>
      <c r="J32" s="88">
        <v>0</v>
      </c>
      <c r="K32" s="60">
        <v>0</v>
      </c>
      <c r="L32" s="77">
        <v>0</v>
      </c>
      <c r="M32" s="60">
        <v>0</v>
      </c>
      <c r="N32" s="77">
        <v>0</v>
      </c>
      <c r="O32" s="60">
        <v>0</v>
      </c>
      <c r="P32" s="77">
        <v>0</v>
      </c>
      <c r="Q32" s="60">
        <v>0</v>
      </c>
      <c r="R32" s="77">
        <v>0</v>
      </c>
      <c r="S32" s="60">
        <v>0</v>
      </c>
      <c r="T32" s="77">
        <v>0</v>
      </c>
      <c r="U32" s="62">
        <v>0</v>
      </c>
      <c r="V32" s="136">
        <v>0</v>
      </c>
      <c r="W32" s="78">
        <v>0</v>
      </c>
      <c r="X32" s="153">
        <v>0</v>
      </c>
      <c r="Y32" s="153">
        <v>0</v>
      </c>
      <c r="Z32" s="119"/>
      <c r="AA32" s="32">
        <v>0</v>
      </c>
      <c r="AB32" s="75" t="s">
        <v>160</v>
      </c>
      <c r="AC32" s="60">
        <v>0</v>
      </c>
      <c r="AD32" s="90">
        <v>0</v>
      </c>
      <c r="AE32" s="100">
        <v>24</v>
      </c>
      <c r="AF32" s="60">
        <v>0</v>
      </c>
      <c r="AG32" s="90">
        <v>0</v>
      </c>
      <c r="AH32" s="100">
        <v>24</v>
      </c>
      <c r="AI32" s="60">
        <v>0</v>
      </c>
      <c r="AJ32" s="90">
        <v>0</v>
      </c>
      <c r="AK32" s="100">
        <v>24</v>
      </c>
      <c r="AL32" s="62">
        <v>0</v>
      </c>
      <c r="AM32" s="109">
        <v>0</v>
      </c>
      <c r="AN32" s="146">
        <v>0</v>
      </c>
      <c r="AO32" s="157"/>
      <c r="AP32" s="126">
        <v>0</v>
      </c>
      <c r="AQ32" s="60">
        <v>0</v>
      </c>
      <c r="AR32" s="137">
        <v>0</v>
      </c>
      <c r="AS32" s="10"/>
      <c r="AT32" s="113"/>
      <c r="AU32" s="129">
        <f t="shared" si="0"/>
        <v>0</v>
      </c>
      <c r="AV32" s="28">
        <f t="shared" si="1"/>
        <v>0</v>
      </c>
      <c r="AW32" s="28">
        <f t="shared" si="2"/>
        <v>0</v>
      </c>
      <c r="AX32" s="28">
        <f t="shared" si="3"/>
        <v>0</v>
      </c>
      <c r="AY32" s="81">
        <f t="shared" si="4"/>
        <v>0</v>
      </c>
      <c r="AZ32" s="60">
        <f t="shared" si="5"/>
        <v>0</v>
      </c>
      <c r="BA32" s="87">
        <f t="shared" si="6"/>
        <v>0</v>
      </c>
      <c r="BB32" s="151">
        <f t="shared" si="7"/>
        <v>0</v>
      </c>
    </row>
    <row r="33" spans="1:54" ht="13.5" customHeight="1" hidden="1">
      <c r="A33" s="8">
        <v>22</v>
      </c>
      <c r="B33" s="16" t="s">
        <v>67</v>
      </c>
      <c r="C33" s="8" t="s">
        <v>67</v>
      </c>
      <c r="D33" s="8" t="s">
        <v>67</v>
      </c>
      <c r="E33" s="8" t="s">
        <v>67</v>
      </c>
      <c r="F33" s="8" t="s">
        <v>67</v>
      </c>
      <c r="G33" s="8" t="s">
        <v>67</v>
      </c>
      <c r="H33" s="74" t="s">
        <v>67</v>
      </c>
      <c r="I33" s="95" t="s">
        <v>67</v>
      </c>
      <c r="J33" s="88">
        <v>0</v>
      </c>
      <c r="K33" s="60">
        <v>0</v>
      </c>
      <c r="L33" s="77">
        <v>0</v>
      </c>
      <c r="M33" s="60">
        <v>0</v>
      </c>
      <c r="N33" s="77">
        <v>0</v>
      </c>
      <c r="O33" s="60">
        <v>0</v>
      </c>
      <c r="P33" s="77">
        <v>0</v>
      </c>
      <c r="Q33" s="60">
        <v>0</v>
      </c>
      <c r="R33" s="77">
        <v>0</v>
      </c>
      <c r="S33" s="60">
        <v>0</v>
      </c>
      <c r="T33" s="77">
        <v>0</v>
      </c>
      <c r="U33" s="62">
        <v>0</v>
      </c>
      <c r="V33" s="136">
        <v>0</v>
      </c>
      <c r="W33" s="78">
        <v>0</v>
      </c>
      <c r="X33" s="153">
        <v>0</v>
      </c>
      <c r="Y33" s="153">
        <v>0</v>
      </c>
      <c r="Z33" s="119"/>
      <c r="AA33" s="32">
        <v>0</v>
      </c>
      <c r="AB33" s="75" t="s">
        <v>160</v>
      </c>
      <c r="AC33" s="60">
        <v>0</v>
      </c>
      <c r="AD33" s="90">
        <v>0</v>
      </c>
      <c r="AE33" s="100">
        <v>24</v>
      </c>
      <c r="AF33" s="60">
        <v>0</v>
      </c>
      <c r="AG33" s="90">
        <v>0</v>
      </c>
      <c r="AH33" s="100">
        <v>24</v>
      </c>
      <c r="AI33" s="60">
        <v>0</v>
      </c>
      <c r="AJ33" s="90">
        <v>0</v>
      </c>
      <c r="AK33" s="100">
        <v>24</v>
      </c>
      <c r="AL33" s="62">
        <v>0</v>
      </c>
      <c r="AM33" s="109">
        <v>0</v>
      </c>
      <c r="AN33" s="146">
        <v>0</v>
      </c>
      <c r="AO33" s="157"/>
      <c r="AP33" s="126">
        <v>0</v>
      </c>
      <c r="AQ33" s="60">
        <v>0</v>
      </c>
      <c r="AR33" s="137">
        <v>0</v>
      </c>
      <c r="AS33" s="10"/>
      <c r="AT33" s="113"/>
      <c r="AU33" s="129">
        <f t="shared" si="0"/>
        <v>0</v>
      </c>
      <c r="AV33" s="28">
        <f t="shared" si="1"/>
        <v>0</v>
      </c>
      <c r="AW33" s="28">
        <f t="shared" si="2"/>
        <v>0</v>
      </c>
      <c r="AX33" s="28">
        <f t="shared" si="3"/>
        <v>0</v>
      </c>
      <c r="AY33" s="81">
        <f t="shared" si="4"/>
        <v>0</v>
      </c>
      <c r="AZ33" s="60">
        <f t="shared" si="5"/>
        <v>0</v>
      </c>
      <c r="BA33" s="87">
        <f t="shared" si="6"/>
        <v>0</v>
      </c>
      <c r="BB33" s="151">
        <f t="shared" si="7"/>
        <v>0</v>
      </c>
    </row>
    <row r="34" spans="1:54" ht="13.5" customHeight="1" hidden="1">
      <c r="A34" s="8">
        <v>23</v>
      </c>
      <c r="B34" s="16" t="s">
        <v>67</v>
      </c>
      <c r="C34" s="8" t="s">
        <v>67</v>
      </c>
      <c r="D34" s="8" t="s">
        <v>67</v>
      </c>
      <c r="E34" s="8" t="s">
        <v>67</v>
      </c>
      <c r="F34" s="8" t="s">
        <v>67</v>
      </c>
      <c r="G34" s="8" t="s">
        <v>67</v>
      </c>
      <c r="H34" s="74" t="s">
        <v>67</v>
      </c>
      <c r="I34" s="95" t="s">
        <v>67</v>
      </c>
      <c r="J34" s="88">
        <v>0</v>
      </c>
      <c r="K34" s="60">
        <v>0</v>
      </c>
      <c r="L34" s="77">
        <v>0</v>
      </c>
      <c r="M34" s="60">
        <v>0</v>
      </c>
      <c r="N34" s="77">
        <v>0</v>
      </c>
      <c r="O34" s="60">
        <v>0</v>
      </c>
      <c r="P34" s="77">
        <v>0</v>
      </c>
      <c r="Q34" s="60">
        <v>0</v>
      </c>
      <c r="R34" s="77">
        <v>0</v>
      </c>
      <c r="S34" s="60">
        <v>0</v>
      </c>
      <c r="T34" s="77">
        <v>0</v>
      </c>
      <c r="U34" s="62">
        <v>0</v>
      </c>
      <c r="V34" s="136">
        <v>0</v>
      </c>
      <c r="W34" s="78">
        <v>0</v>
      </c>
      <c r="X34" s="153">
        <v>0</v>
      </c>
      <c r="Y34" s="153">
        <v>0</v>
      </c>
      <c r="Z34" s="119"/>
      <c r="AA34" s="32">
        <v>0</v>
      </c>
      <c r="AB34" s="75" t="s">
        <v>160</v>
      </c>
      <c r="AC34" s="60">
        <v>0</v>
      </c>
      <c r="AD34" s="90">
        <v>0</v>
      </c>
      <c r="AE34" s="100">
        <v>24</v>
      </c>
      <c r="AF34" s="60">
        <v>0</v>
      </c>
      <c r="AG34" s="90">
        <v>0</v>
      </c>
      <c r="AH34" s="100">
        <v>24</v>
      </c>
      <c r="AI34" s="60">
        <v>0</v>
      </c>
      <c r="AJ34" s="90">
        <v>0</v>
      </c>
      <c r="AK34" s="100">
        <v>24</v>
      </c>
      <c r="AL34" s="62">
        <v>0</v>
      </c>
      <c r="AM34" s="109">
        <v>0</v>
      </c>
      <c r="AN34" s="146">
        <v>0</v>
      </c>
      <c r="AO34" s="157"/>
      <c r="AP34" s="126">
        <v>0</v>
      </c>
      <c r="AQ34" s="60">
        <v>0</v>
      </c>
      <c r="AR34" s="137">
        <v>0</v>
      </c>
      <c r="AS34" s="10"/>
      <c r="AT34" s="113"/>
      <c r="AU34" s="129">
        <f t="shared" si="0"/>
        <v>0</v>
      </c>
      <c r="AV34" s="28">
        <f t="shared" si="1"/>
        <v>0</v>
      </c>
      <c r="AW34" s="28">
        <f t="shared" si="2"/>
        <v>0</v>
      </c>
      <c r="AX34" s="28">
        <f t="shared" si="3"/>
        <v>0</v>
      </c>
      <c r="AY34" s="81">
        <f t="shared" si="4"/>
        <v>0</v>
      </c>
      <c r="AZ34" s="60">
        <f t="shared" si="5"/>
        <v>0</v>
      </c>
      <c r="BA34" s="87">
        <f t="shared" si="6"/>
        <v>0</v>
      </c>
      <c r="BB34" s="151">
        <f t="shared" si="7"/>
        <v>0</v>
      </c>
    </row>
    <row r="35" spans="1:54" ht="13.5" customHeight="1" hidden="1">
      <c r="A35" s="8">
        <v>24</v>
      </c>
      <c r="B35" s="16" t="s">
        <v>67</v>
      </c>
      <c r="C35" s="8" t="s">
        <v>67</v>
      </c>
      <c r="D35" s="8" t="s">
        <v>67</v>
      </c>
      <c r="E35" s="8" t="s">
        <v>67</v>
      </c>
      <c r="F35" s="8" t="s">
        <v>67</v>
      </c>
      <c r="G35" s="8" t="s">
        <v>67</v>
      </c>
      <c r="H35" s="74" t="s">
        <v>67</v>
      </c>
      <c r="I35" s="95" t="s">
        <v>67</v>
      </c>
      <c r="J35" s="88">
        <v>0</v>
      </c>
      <c r="K35" s="60">
        <v>0</v>
      </c>
      <c r="L35" s="77">
        <v>0</v>
      </c>
      <c r="M35" s="60">
        <v>0</v>
      </c>
      <c r="N35" s="77">
        <v>0</v>
      </c>
      <c r="O35" s="60">
        <v>0</v>
      </c>
      <c r="P35" s="77">
        <v>0</v>
      </c>
      <c r="Q35" s="60">
        <v>0</v>
      </c>
      <c r="R35" s="77">
        <v>0</v>
      </c>
      <c r="S35" s="60">
        <v>0</v>
      </c>
      <c r="T35" s="77">
        <v>0</v>
      </c>
      <c r="U35" s="62">
        <v>0</v>
      </c>
      <c r="V35" s="136">
        <v>0</v>
      </c>
      <c r="W35" s="78">
        <v>0</v>
      </c>
      <c r="X35" s="153">
        <v>0</v>
      </c>
      <c r="Y35" s="153">
        <v>0</v>
      </c>
      <c r="Z35" s="119"/>
      <c r="AA35" s="32">
        <v>0</v>
      </c>
      <c r="AB35" s="75" t="s">
        <v>160</v>
      </c>
      <c r="AC35" s="60">
        <v>0</v>
      </c>
      <c r="AD35" s="90">
        <v>0</v>
      </c>
      <c r="AE35" s="100">
        <v>24</v>
      </c>
      <c r="AF35" s="60">
        <v>0</v>
      </c>
      <c r="AG35" s="90">
        <v>0</v>
      </c>
      <c r="AH35" s="100">
        <v>24</v>
      </c>
      <c r="AI35" s="60">
        <v>0</v>
      </c>
      <c r="AJ35" s="90">
        <v>0</v>
      </c>
      <c r="AK35" s="100">
        <v>24</v>
      </c>
      <c r="AL35" s="62">
        <v>0</v>
      </c>
      <c r="AM35" s="109">
        <v>0</v>
      </c>
      <c r="AN35" s="146">
        <v>0</v>
      </c>
      <c r="AO35" s="157"/>
      <c r="AP35" s="126">
        <v>0</v>
      </c>
      <c r="AQ35" s="60">
        <v>0</v>
      </c>
      <c r="AR35" s="137">
        <v>0</v>
      </c>
      <c r="AS35" s="10"/>
      <c r="AT35" s="113"/>
      <c r="AU35" s="129">
        <f t="shared" si="0"/>
        <v>0</v>
      </c>
      <c r="AV35" s="28">
        <f t="shared" si="1"/>
        <v>0</v>
      </c>
      <c r="AW35" s="28">
        <f t="shared" si="2"/>
        <v>0</v>
      </c>
      <c r="AX35" s="28">
        <f t="shared" si="3"/>
        <v>0</v>
      </c>
      <c r="AY35" s="81">
        <f t="shared" si="4"/>
        <v>0</v>
      </c>
      <c r="AZ35" s="60">
        <f t="shared" si="5"/>
        <v>0</v>
      </c>
      <c r="BA35" s="87">
        <f t="shared" si="6"/>
        <v>0</v>
      </c>
      <c r="BB35" s="151">
        <f t="shared" si="7"/>
        <v>0</v>
      </c>
    </row>
    <row r="36" spans="1:54" ht="13.5" customHeight="1" hidden="1">
      <c r="A36" s="8">
        <v>25</v>
      </c>
      <c r="B36" s="16" t="s">
        <v>67</v>
      </c>
      <c r="C36" s="8" t="s">
        <v>67</v>
      </c>
      <c r="D36" s="8" t="s">
        <v>67</v>
      </c>
      <c r="E36" s="8" t="s">
        <v>67</v>
      </c>
      <c r="F36" s="8" t="s">
        <v>67</v>
      </c>
      <c r="G36" s="8" t="s">
        <v>67</v>
      </c>
      <c r="H36" s="74" t="s">
        <v>67</v>
      </c>
      <c r="I36" s="95" t="s">
        <v>67</v>
      </c>
      <c r="J36" s="88">
        <v>0</v>
      </c>
      <c r="K36" s="60">
        <v>0</v>
      </c>
      <c r="L36" s="77">
        <v>0</v>
      </c>
      <c r="M36" s="60">
        <v>0</v>
      </c>
      <c r="N36" s="77">
        <v>0</v>
      </c>
      <c r="O36" s="60">
        <v>0</v>
      </c>
      <c r="P36" s="77">
        <v>0</v>
      </c>
      <c r="Q36" s="60">
        <v>0</v>
      </c>
      <c r="R36" s="77">
        <v>0</v>
      </c>
      <c r="S36" s="60">
        <v>0</v>
      </c>
      <c r="T36" s="77">
        <v>0</v>
      </c>
      <c r="U36" s="62">
        <v>0</v>
      </c>
      <c r="V36" s="136">
        <v>0</v>
      </c>
      <c r="W36" s="78">
        <v>0</v>
      </c>
      <c r="X36" s="153">
        <v>0</v>
      </c>
      <c r="Y36" s="153">
        <v>0</v>
      </c>
      <c r="Z36" s="119"/>
      <c r="AA36" s="32">
        <v>0</v>
      </c>
      <c r="AB36" s="75" t="s">
        <v>167</v>
      </c>
      <c r="AC36" s="60">
        <v>0</v>
      </c>
      <c r="AD36" s="90">
        <v>0</v>
      </c>
      <c r="AE36" s="100">
        <v>32</v>
      </c>
      <c r="AF36" s="60">
        <v>0</v>
      </c>
      <c r="AG36" s="90">
        <v>0</v>
      </c>
      <c r="AH36" s="100">
        <v>32</v>
      </c>
      <c r="AI36" s="60">
        <v>0</v>
      </c>
      <c r="AJ36" s="90">
        <v>0</v>
      </c>
      <c r="AK36" s="100">
        <v>32</v>
      </c>
      <c r="AL36" s="62">
        <v>0</v>
      </c>
      <c r="AM36" s="109">
        <v>0</v>
      </c>
      <c r="AN36" s="146">
        <v>0</v>
      </c>
      <c r="AO36" s="157"/>
      <c r="AP36" s="126">
        <v>0</v>
      </c>
      <c r="AQ36" s="60">
        <v>0</v>
      </c>
      <c r="AR36" s="137">
        <v>0</v>
      </c>
      <c r="AS36" s="10"/>
      <c r="AT36" s="113"/>
      <c r="AU36" s="129">
        <f t="shared" si="0"/>
        <v>0</v>
      </c>
      <c r="AV36" s="28">
        <f t="shared" si="1"/>
        <v>0</v>
      </c>
      <c r="AW36" s="28">
        <f t="shared" si="2"/>
        <v>0</v>
      </c>
      <c r="AX36" s="28">
        <f t="shared" si="3"/>
        <v>0</v>
      </c>
      <c r="AY36" s="81">
        <f t="shared" si="4"/>
        <v>0</v>
      </c>
      <c r="AZ36" s="60">
        <f t="shared" si="5"/>
        <v>0</v>
      </c>
      <c r="BA36" s="87">
        <f t="shared" si="6"/>
        <v>0</v>
      </c>
      <c r="BB36" s="151">
        <f t="shared" si="7"/>
        <v>0</v>
      </c>
    </row>
    <row r="37" spans="1:54" ht="13.5" customHeight="1" hidden="1">
      <c r="A37" s="8">
        <v>26</v>
      </c>
      <c r="B37" s="16" t="s">
        <v>67</v>
      </c>
      <c r="C37" s="8" t="s">
        <v>67</v>
      </c>
      <c r="D37" s="8" t="s">
        <v>67</v>
      </c>
      <c r="E37" s="8" t="s">
        <v>67</v>
      </c>
      <c r="F37" s="8" t="s">
        <v>67</v>
      </c>
      <c r="G37" s="8" t="s">
        <v>67</v>
      </c>
      <c r="H37" s="74" t="s">
        <v>67</v>
      </c>
      <c r="I37" s="95" t="s">
        <v>67</v>
      </c>
      <c r="J37" s="88">
        <v>0</v>
      </c>
      <c r="K37" s="60">
        <v>0</v>
      </c>
      <c r="L37" s="77">
        <v>0</v>
      </c>
      <c r="M37" s="60">
        <v>0</v>
      </c>
      <c r="N37" s="77">
        <v>0</v>
      </c>
      <c r="O37" s="60">
        <v>0</v>
      </c>
      <c r="P37" s="77">
        <v>0</v>
      </c>
      <c r="Q37" s="60">
        <v>0</v>
      </c>
      <c r="R37" s="77">
        <v>0</v>
      </c>
      <c r="S37" s="60">
        <v>0</v>
      </c>
      <c r="T37" s="77">
        <v>0</v>
      </c>
      <c r="U37" s="62">
        <v>0</v>
      </c>
      <c r="V37" s="136">
        <v>0</v>
      </c>
      <c r="W37" s="78">
        <v>0</v>
      </c>
      <c r="X37" s="153">
        <v>0</v>
      </c>
      <c r="Y37" s="153">
        <v>0</v>
      </c>
      <c r="Z37" s="119"/>
      <c r="AA37" s="32">
        <v>0</v>
      </c>
      <c r="AB37" s="75" t="s">
        <v>167</v>
      </c>
      <c r="AC37" s="60">
        <v>0</v>
      </c>
      <c r="AD37" s="90">
        <v>0</v>
      </c>
      <c r="AE37" s="100">
        <v>32</v>
      </c>
      <c r="AF37" s="60">
        <v>0</v>
      </c>
      <c r="AG37" s="90">
        <v>0</v>
      </c>
      <c r="AH37" s="100">
        <v>32</v>
      </c>
      <c r="AI37" s="60">
        <v>0</v>
      </c>
      <c r="AJ37" s="90">
        <v>0</v>
      </c>
      <c r="AK37" s="100">
        <v>32</v>
      </c>
      <c r="AL37" s="62">
        <v>0</v>
      </c>
      <c r="AM37" s="109">
        <v>0</v>
      </c>
      <c r="AN37" s="146">
        <v>0</v>
      </c>
      <c r="AO37" s="157"/>
      <c r="AP37" s="126">
        <v>0</v>
      </c>
      <c r="AQ37" s="60">
        <v>0</v>
      </c>
      <c r="AR37" s="137">
        <v>0</v>
      </c>
      <c r="AS37" s="10"/>
      <c r="AT37" s="113"/>
      <c r="AU37" s="129">
        <f t="shared" si="0"/>
        <v>0</v>
      </c>
      <c r="AV37" s="28">
        <f t="shared" si="1"/>
        <v>0</v>
      </c>
      <c r="AW37" s="28">
        <f t="shared" si="2"/>
        <v>0</v>
      </c>
      <c r="AX37" s="28">
        <f t="shared" si="3"/>
        <v>0</v>
      </c>
      <c r="AY37" s="81">
        <f t="shared" si="4"/>
        <v>0</v>
      </c>
      <c r="AZ37" s="60">
        <f t="shared" si="5"/>
        <v>0</v>
      </c>
      <c r="BA37" s="87">
        <f t="shared" si="6"/>
        <v>0</v>
      </c>
      <c r="BB37" s="151">
        <f t="shared" si="7"/>
        <v>0</v>
      </c>
    </row>
    <row r="38" spans="1:54" ht="13.5" customHeight="1" hidden="1" thickBot="1">
      <c r="A38" s="8">
        <v>27</v>
      </c>
      <c r="B38" s="16" t="s">
        <v>67</v>
      </c>
      <c r="C38" s="8" t="s">
        <v>67</v>
      </c>
      <c r="D38" s="8" t="s">
        <v>67</v>
      </c>
      <c r="E38" s="8" t="s">
        <v>67</v>
      </c>
      <c r="F38" s="8" t="s">
        <v>67</v>
      </c>
      <c r="G38" s="8" t="s">
        <v>67</v>
      </c>
      <c r="H38" s="74" t="s">
        <v>67</v>
      </c>
      <c r="I38" s="95" t="s">
        <v>67</v>
      </c>
      <c r="J38" s="88">
        <v>0</v>
      </c>
      <c r="K38" s="9">
        <v>0</v>
      </c>
      <c r="L38" s="117">
        <v>0</v>
      </c>
      <c r="M38" s="9">
        <v>0</v>
      </c>
      <c r="N38" s="117">
        <v>0</v>
      </c>
      <c r="O38" s="9">
        <v>0</v>
      </c>
      <c r="P38" s="117">
        <v>0</v>
      </c>
      <c r="Q38" s="9">
        <v>0</v>
      </c>
      <c r="R38" s="117">
        <v>0</v>
      </c>
      <c r="S38" s="9">
        <v>0</v>
      </c>
      <c r="T38" s="117">
        <v>0</v>
      </c>
      <c r="U38" s="62">
        <v>0</v>
      </c>
      <c r="V38" s="136">
        <v>0</v>
      </c>
      <c r="W38" s="78">
        <v>0</v>
      </c>
      <c r="X38" s="153">
        <v>0</v>
      </c>
      <c r="Y38" s="153">
        <v>0</v>
      </c>
      <c r="Z38" s="119"/>
      <c r="AA38" s="32">
        <v>0</v>
      </c>
      <c r="AB38" s="88" t="s">
        <v>167</v>
      </c>
      <c r="AC38" s="60">
        <v>0</v>
      </c>
      <c r="AD38" s="90">
        <v>0</v>
      </c>
      <c r="AE38" s="100">
        <v>32</v>
      </c>
      <c r="AF38" s="60">
        <v>0</v>
      </c>
      <c r="AG38" s="90">
        <v>0</v>
      </c>
      <c r="AH38" s="100">
        <v>32</v>
      </c>
      <c r="AI38" s="60">
        <v>0</v>
      </c>
      <c r="AJ38" s="90">
        <v>0</v>
      </c>
      <c r="AK38" s="100">
        <v>32</v>
      </c>
      <c r="AL38" s="62">
        <v>0</v>
      </c>
      <c r="AM38" s="109">
        <v>0</v>
      </c>
      <c r="AN38" s="146">
        <v>0</v>
      </c>
      <c r="AO38" s="157"/>
      <c r="AP38" s="126">
        <v>0</v>
      </c>
      <c r="AQ38" s="60">
        <v>0</v>
      </c>
      <c r="AR38" s="137">
        <v>0</v>
      </c>
      <c r="AS38" s="10"/>
      <c r="AT38" s="113"/>
      <c r="AU38" s="130">
        <f t="shared" si="0"/>
        <v>0</v>
      </c>
      <c r="AV38" s="131">
        <f t="shared" si="1"/>
        <v>0</v>
      </c>
      <c r="AW38" s="131">
        <f t="shared" si="2"/>
        <v>0</v>
      </c>
      <c r="AX38" s="131">
        <f t="shared" si="3"/>
        <v>0</v>
      </c>
      <c r="AY38" s="132">
        <f t="shared" si="4"/>
        <v>0</v>
      </c>
      <c r="AZ38" s="19">
        <f t="shared" si="5"/>
        <v>0</v>
      </c>
      <c r="BA38" s="131">
        <f t="shared" si="6"/>
        <v>0</v>
      </c>
      <c r="BB38" s="152">
        <f t="shared" si="7"/>
        <v>0</v>
      </c>
    </row>
    <row r="39" spans="41:42" ht="13.5" customHeight="1" hidden="1">
      <c r="AO39" s="11"/>
      <c r="AP39" s="11"/>
    </row>
    <row r="40" spans="2:42" ht="13.5" customHeight="1" hidden="1">
      <c r="B40" t="s">
        <v>11</v>
      </c>
      <c r="J40" t="s">
        <v>12</v>
      </c>
      <c r="P40" t="s">
        <v>21</v>
      </c>
      <c r="AO40" s="11"/>
      <c r="AP40" s="11"/>
    </row>
    <row r="41" ht="13.5" customHeight="1"/>
  </sheetData>
  <sheetProtection/>
  <mergeCells count="31">
    <mergeCell ref="AC10:AE10"/>
    <mergeCell ref="AF10:AH10"/>
    <mergeCell ref="AI10:AK10"/>
    <mergeCell ref="AL10:AN10"/>
    <mergeCell ref="AB10:AB11"/>
    <mergeCell ref="AA10:AA11"/>
    <mergeCell ref="AQ9:AS9"/>
    <mergeCell ref="AB9:AP9"/>
    <mergeCell ref="AU11:AY11"/>
    <mergeCell ref="AZ11:BB11"/>
    <mergeCell ref="AO10:AO11"/>
    <mergeCell ref="AP10:AP11"/>
    <mergeCell ref="AQ10:AQ11"/>
    <mergeCell ref="AR10:AR11"/>
    <mergeCell ref="AS10:AS11"/>
    <mergeCell ref="S10:T10"/>
    <mergeCell ref="U10:V10"/>
    <mergeCell ref="W10:W11"/>
    <mergeCell ref="X10:X11"/>
    <mergeCell ref="Y10:Y11"/>
    <mergeCell ref="Z10:Z11"/>
    <mergeCell ref="I9:I11"/>
    <mergeCell ref="D9:D11"/>
    <mergeCell ref="F9:F11"/>
    <mergeCell ref="G9:G11"/>
    <mergeCell ref="H9:H11"/>
    <mergeCell ref="K9:AA9"/>
    <mergeCell ref="K10:L10"/>
    <mergeCell ref="M10:N10"/>
    <mergeCell ref="O10:P10"/>
    <mergeCell ref="Q10:R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6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B40"/>
  <sheetViews>
    <sheetView showGridLines="0" showZeros="0" zoomScale="110" zoomScaleNormal="110" zoomScalePageLayoutView="0" workbookViewId="0" topLeftCell="A1">
      <selection activeCell="A1" sqref="A1:AT42"/>
    </sheetView>
  </sheetViews>
  <sheetFormatPr defaultColWidth="9.00390625" defaultRowHeight="12.75"/>
  <cols>
    <col min="1" max="1" width="3.875" style="0" customWidth="1"/>
    <col min="2" max="2" width="17.875" style="0" customWidth="1"/>
    <col min="3" max="3" width="5.625" style="0" customWidth="1"/>
    <col min="4" max="4" width="4.625" style="0" customWidth="1"/>
    <col min="5" max="6" width="6.125" style="0" customWidth="1"/>
    <col min="7" max="7" width="4.25390625" style="0" customWidth="1"/>
    <col min="8" max="8" width="6.75390625" style="0" customWidth="1"/>
    <col min="9" max="9" width="5.25390625" style="0" hidden="1" customWidth="1"/>
    <col min="10" max="10" width="5.25390625" style="0" customWidth="1"/>
    <col min="11" max="11" width="4.125" style="0" customWidth="1"/>
    <col min="12" max="12" width="9.25390625" style="0" customWidth="1"/>
    <col min="13" max="13" width="4.125" style="0" customWidth="1"/>
    <col min="14" max="14" width="9.25390625" style="0" customWidth="1"/>
    <col min="15" max="15" width="4.125" style="0" customWidth="1"/>
    <col min="16" max="16" width="9.25390625" style="0" customWidth="1"/>
    <col min="17" max="17" width="4.125" style="0" customWidth="1"/>
    <col min="18" max="18" width="9.25390625" style="0" customWidth="1"/>
    <col min="19" max="19" width="4.125" style="0" hidden="1" customWidth="1"/>
    <col min="20" max="20" width="9.25390625" style="0" hidden="1" customWidth="1"/>
    <col min="21" max="21" width="4.125" style="0" customWidth="1"/>
    <col min="22" max="22" width="9.25390625" style="0" customWidth="1"/>
    <col min="23" max="23" width="6.625" style="0" customWidth="1"/>
    <col min="24" max="24" width="4.75390625" style="0" hidden="1" customWidth="1"/>
    <col min="25" max="25" width="5.625" style="34" customWidth="1"/>
    <col min="26" max="26" width="4.125" style="0" customWidth="1"/>
    <col min="27" max="27" width="5.625" style="0" customWidth="1"/>
    <col min="28" max="28" width="5.625" style="0" hidden="1" customWidth="1"/>
    <col min="29" max="29" width="4.00390625" style="0" hidden="1" customWidth="1"/>
    <col min="30" max="30" width="9.25390625" style="0" hidden="1" customWidth="1"/>
    <col min="31" max="32" width="4.00390625" style="0" hidden="1" customWidth="1"/>
    <col min="33" max="33" width="9.25390625" style="0" hidden="1" customWidth="1"/>
    <col min="34" max="35" width="4.00390625" style="0" hidden="1" customWidth="1"/>
    <col min="36" max="36" width="9.25390625" style="0" hidden="1" customWidth="1"/>
    <col min="37" max="38" width="4.00390625" style="0" hidden="1" customWidth="1"/>
    <col min="39" max="39" width="9.25390625" style="0" hidden="1" customWidth="1"/>
    <col min="40" max="40" width="4.00390625" style="0" hidden="1" customWidth="1"/>
    <col min="41" max="41" width="4.625" style="0" hidden="1" customWidth="1"/>
    <col min="42" max="42" width="5.875" style="0" hidden="1" customWidth="1"/>
    <col min="43" max="43" width="5.125" style="0" hidden="1" customWidth="1"/>
    <col min="44" max="44" width="5.75390625" style="0" hidden="1" customWidth="1"/>
    <col min="45" max="45" width="4.625" style="0" hidden="1" customWidth="1"/>
    <col min="46" max="46" width="5.625" style="14" customWidth="1"/>
    <col min="47" max="54" width="3.875" style="0" hidden="1" customWidth="1"/>
  </cols>
  <sheetData>
    <row r="1" spans="2:15" ht="15.75">
      <c r="B1" s="1" t="s">
        <v>1</v>
      </c>
      <c r="O1" s="24" t="s">
        <v>2</v>
      </c>
    </row>
    <row r="2" spans="11:15" ht="15">
      <c r="K2" s="3"/>
      <c r="L2" s="3"/>
      <c r="O2" s="23" t="s">
        <v>241</v>
      </c>
    </row>
    <row r="3" spans="1:15" ht="15">
      <c r="A3" t="s">
        <v>3</v>
      </c>
      <c r="K3" s="3"/>
      <c r="L3" s="3"/>
      <c r="O3" s="23" t="s">
        <v>165</v>
      </c>
    </row>
    <row r="4" spans="11:15" ht="15">
      <c r="K4" s="3"/>
      <c r="L4" s="3"/>
      <c r="O4" s="23" t="s">
        <v>164</v>
      </c>
    </row>
    <row r="5" ht="12.75">
      <c r="B5" s="27">
        <v>41322</v>
      </c>
    </row>
    <row r="6" spans="10:15" ht="15.75">
      <c r="J6" s="4" t="s">
        <v>4</v>
      </c>
      <c r="N6" s="21" t="s">
        <v>24</v>
      </c>
      <c r="O6" s="12"/>
    </row>
    <row r="7" spans="1:42" ht="12.75">
      <c r="A7" s="14"/>
      <c r="B7" s="14"/>
      <c r="D7" t="s">
        <v>25</v>
      </c>
      <c r="J7">
        <v>34</v>
      </c>
      <c r="P7" t="s">
        <v>13</v>
      </c>
      <c r="W7" s="22">
        <v>80</v>
      </c>
      <c r="X7" s="11" t="s">
        <v>14</v>
      </c>
      <c r="Y7" s="11" t="s">
        <v>14</v>
      </c>
      <c r="AC7" s="35" t="s">
        <v>156</v>
      </c>
      <c r="AD7">
        <v>3</v>
      </c>
      <c r="AL7" s="11"/>
      <c r="AO7" s="11"/>
      <c r="AP7" s="11"/>
    </row>
    <row r="8" spans="1:45" ht="13.5" thickBot="1">
      <c r="A8" s="5"/>
      <c r="B8" s="25">
        <v>41322</v>
      </c>
      <c r="C8" s="17" t="s">
        <v>5</v>
      </c>
      <c r="D8" s="5"/>
      <c r="E8" s="5"/>
      <c r="F8" s="5"/>
      <c r="G8" s="5"/>
      <c r="H8" s="5"/>
      <c r="I8" s="76"/>
      <c r="J8" s="5"/>
      <c r="K8" s="5"/>
      <c r="L8" s="5"/>
      <c r="M8" s="5"/>
      <c r="N8" s="5"/>
      <c r="O8" s="5"/>
      <c r="P8" s="5" t="s">
        <v>15</v>
      </c>
      <c r="Q8" s="5"/>
      <c r="R8" s="5"/>
      <c r="S8" s="5"/>
      <c r="T8" s="5"/>
      <c r="U8" s="5"/>
      <c r="V8" s="5"/>
      <c r="W8" s="79">
        <v>0.003472222222222222</v>
      </c>
      <c r="X8" s="13" t="s">
        <v>113</v>
      </c>
      <c r="Y8" s="13" t="s">
        <v>113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13"/>
      <c r="AM8" s="5"/>
      <c r="AN8" s="5"/>
      <c r="AO8" s="13"/>
      <c r="AP8" s="13"/>
      <c r="AQ8" s="5"/>
      <c r="AR8" s="17"/>
      <c r="AS8" s="5"/>
    </row>
    <row r="9" spans="1:45" ht="13.5" customHeight="1" thickTop="1">
      <c r="A9" s="7" t="s">
        <v>6</v>
      </c>
      <c r="B9" s="7" t="s">
        <v>7</v>
      </c>
      <c r="C9" s="7" t="s">
        <v>8</v>
      </c>
      <c r="D9" s="170" t="s">
        <v>112</v>
      </c>
      <c r="E9" s="7" t="s">
        <v>16</v>
      </c>
      <c r="F9" s="170" t="s">
        <v>68</v>
      </c>
      <c r="G9" s="170" t="s">
        <v>54</v>
      </c>
      <c r="H9" s="170" t="s">
        <v>53</v>
      </c>
      <c r="I9" s="175" t="s">
        <v>109</v>
      </c>
      <c r="J9" s="115" t="s">
        <v>9</v>
      </c>
      <c r="K9" s="191" t="s">
        <v>155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211"/>
      <c r="AB9" s="205" t="s">
        <v>161</v>
      </c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3"/>
      <c r="AQ9" s="212" t="s">
        <v>116</v>
      </c>
      <c r="AR9" s="213"/>
      <c r="AS9" s="214"/>
    </row>
    <row r="10" spans="1:45" ht="12.75" customHeight="1">
      <c r="A10" s="7" t="s">
        <v>23</v>
      </c>
      <c r="B10" s="7"/>
      <c r="C10" s="7" t="s">
        <v>0</v>
      </c>
      <c r="D10" s="170"/>
      <c r="E10" s="7" t="s">
        <v>20</v>
      </c>
      <c r="F10" s="170"/>
      <c r="G10" s="170"/>
      <c r="H10" s="170"/>
      <c r="I10" s="175"/>
      <c r="J10" s="115" t="s">
        <v>6</v>
      </c>
      <c r="K10" s="191" t="s">
        <v>17</v>
      </c>
      <c r="L10" s="193"/>
      <c r="M10" s="191" t="s">
        <v>18</v>
      </c>
      <c r="N10" s="193"/>
      <c r="O10" s="191" t="s">
        <v>19</v>
      </c>
      <c r="P10" s="193"/>
      <c r="Q10" s="191" t="s">
        <v>117</v>
      </c>
      <c r="R10" s="193"/>
      <c r="S10" s="191" t="s">
        <v>118</v>
      </c>
      <c r="T10" s="193"/>
      <c r="U10" s="182" t="s">
        <v>57</v>
      </c>
      <c r="V10" s="183"/>
      <c r="W10" s="185" t="s">
        <v>153</v>
      </c>
      <c r="X10" s="170" t="s">
        <v>26</v>
      </c>
      <c r="Y10" s="194" t="s">
        <v>154</v>
      </c>
      <c r="Z10" s="170" t="s">
        <v>48</v>
      </c>
      <c r="AA10" s="202" t="s">
        <v>166</v>
      </c>
      <c r="AB10" s="189" t="s">
        <v>72</v>
      </c>
      <c r="AC10" s="191" t="s">
        <v>147</v>
      </c>
      <c r="AD10" s="192"/>
      <c r="AE10" s="193"/>
      <c r="AF10" s="191" t="s">
        <v>148</v>
      </c>
      <c r="AG10" s="192"/>
      <c r="AH10" s="193"/>
      <c r="AI10" s="191" t="s">
        <v>149</v>
      </c>
      <c r="AJ10" s="192"/>
      <c r="AK10" s="193"/>
      <c r="AL10" s="182" t="s">
        <v>57</v>
      </c>
      <c r="AM10" s="183"/>
      <c r="AN10" s="184"/>
      <c r="AO10" s="189" t="s">
        <v>48</v>
      </c>
      <c r="AP10" s="188" t="s">
        <v>166</v>
      </c>
      <c r="AQ10" s="188" t="s">
        <v>162</v>
      </c>
      <c r="AR10" s="175" t="s">
        <v>163</v>
      </c>
      <c r="AS10" s="202" t="s">
        <v>48</v>
      </c>
    </row>
    <row r="11" spans="1:54" ht="13.5" thickBot="1">
      <c r="A11" s="15"/>
      <c r="B11" s="15"/>
      <c r="C11" s="15"/>
      <c r="D11" s="171"/>
      <c r="E11" s="15"/>
      <c r="F11" s="171"/>
      <c r="G11" s="171"/>
      <c r="H11" s="171"/>
      <c r="I11" s="176"/>
      <c r="J11" s="116"/>
      <c r="K11" s="92" t="s">
        <v>111</v>
      </c>
      <c r="L11" s="91" t="s">
        <v>110</v>
      </c>
      <c r="M11" s="92" t="s">
        <v>111</v>
      </c>
      <c r="N11" s="91" t="s">
        <v>110</v>
      </c>
      <c r="O11" s="92" t="s">
        <v>111</v>
      </c>
      <c r="P11" s="91" t="s">
        <v>110</v>
      </c>
      <c r="Q11" s="92" t="s">
        <v>111</v>
      </c>
      <c r="R11" s="91" t="s">
        <v>110</v>
      </c>
      <c r="S11" s="92" t="s">
        <v>111</v>
      </c>
      <c r="T11" s="91" t="s">
        <v>110</v>
      </c>
      <c r="U11" s="92" t="s">
        <v>111</v>
      </c>
      <c r="V11" s="124" t="s">
        <v>110</v>
      </c>
      <c r="W11" s="186"/>
      <c r="X11" s="195"/>
      <c r="Y11" s="195"/>
      <c r="Z11" s="171"/>
      <c r="AA11" s="203"/>
      <c r="AB11" s="204"/>
      <c r="AC11" s="93" t="s">
        <v>111</v>
      </c>
      <c r="AD11" s="94" t="s">
        <v>110</v>
      </c>
      <c r="AE11" s="107" t="s">
        <v>150</v>
      </c>
      <c r="AF11" s="93" t="s">
        <v>111</v>
      </c>
      <c r="AG11" s="94" t="s">
        <v>110</v>
      </c>
      <c r="AH11" s="107" t="s">
        <v>150</v>
      </c>
      <c r="AI11" s="93" t="s">
        <v>111</v>
      </c>
      <c r="AJ11" s="94" t="s">
        <v>110</v>
      </c>
      <c r="AK11" s="107" t="s">
        <v>150</v>
      </c>
      <c r="AL11" s="93" t="s">
        <v>111</v>
      </c>
      <c r="AM11" s="94" t="s">
        <v>110</v>
      </c>
      <c r="AN11" s="107" t="s">
        <v>150</v>
      </c>
      <c r="AO11" s="206"/>
      <c r="AP11" s="197"/>
      <c r="AQ11" s="197"/>
      <c r="AR11" s="199"/>
      <c r="AS11" s="201"/>
      <c r="AU11" s="187" t="s">
        <v>151</v>
      </c>
      <c r="AV11" s="187"/>
      <c r="AW11" s="187"/>
      <c r="AX11" s="187"/>
      <c r="AY11" s="187"/>
      <c r="AZ11" s="187" t="s">
        <v>152</v>
      </c>
      <c r="BA11" s="187"/>
      <c r="BB11" s="187"/>
    </row>
    <row r="12" spans="1:54" ht="13.5" thickTop="1">
      <c r="A12" s="8">
        <v>3</v>
      </c>
      <c r="B12" s="16" t="s">
        <v>40</v>
      </c>
      <c r="C12" s="8" t="s">
        <v>38</v>
      </c>
      <c r="D12" s="8" t="s">
        <v>239</v>
      </c>
      <c r="E12" s="8">
        <v>2.4</v>
      </c>
      <c r="F12" s="8">
        <v>100</v>
      </c>
      <c r="G12" s="8">
        <v>13</v>
      </c>
      <c r="H12" s="74">
        <v>15275</v>
      </c>
      <c r="I12" s="95" t="s">
        <v>95</v>
      </c>
      <c r="J12" s="88">
        <v>1</v>
      </c>
      <c r="K12" s="60" t="s">
        <v>228</v>
      </c>
      <c r="L12" s="77">
        <v>0.003508483796296296</v>
      </c>
      <c r="M12" s="60">
        <v>22</v>
      </c>
      <c r="N12" s="77">
        <v>0.0035691319444444442</v>
      </c>
      <c r="O12" s="60">
        <v>21</v>
      </c>
      <c r="P12" s="77">
        <v>0.003549386574074074</v>
      </c>
      <c r="Q12" s="60">
        <v>22</v>
      </c>
      <c r="R12" s="77">
        <v>0.0035470949074074072</v>
      </c>
      <c r="S12" s="60">
        <v>0</v>
      </c>
      <c r="T12" s="77">
        <v>0</v>
      </c>
      <c r="U12" s="62">
        <v>44</v>
      </c>
      <c r="V12" s="136">
        <v>0.0071382638888888884</v>
      </c>
      <c r="W12" s="78">
        <v>20.546545903824267</v>
      </c>
      <c r="X12" s="153">
        <v>102.39639438946966</v>
      </c>
      <c r="Y12" s="153">
        <v>1</v>
      </c>
      <c r="Z12" s="119">
        <v>1</v>
      </c>
      <c r="AA12" s="32">
        <v>100</v>
      </c>
      <c r="AB12" s="75" t="s">
        <v>157</v>
      </c>
      <c r="AC12" s="60">
        <v>0</v>
      </c>
      <c r="AD12" s="123">
        <v>0</v>
      </c>
      <c r="AE12" s="142">
        <v>8</v>
      </c>
      <c r="AF12" s="60">
        <v>0</v>
      </c>
      <c r="AG12" s="123">
        <v>0</v>
      </c>
      <c r="AH12" s="142">
        <v>8</v>
      </c>
      <c r="AI12" s="60">
        <v>0</v>
      </c>
      <c r="AJ12" s="123">
        <v>0</v>
      </c>
      <c r="AK12" s="142">
        <v>8</v>
      </c>
      <c r="AL12" s="143">
        <v>0</v>
      </c>
      <c r="AM12" s="144">
        <v>0</v>
      </c>
      <c r="AN12" s="145">
        <v>0</v>
      </c>
      <c r="AO12" s="157"/>
      <c r="AP12" s="126">
        <v>0</v>
      </c>
      <c r="AQ12" s="60">
        <v>200</v>
      </c>
      <c r="AR12" s="137">
        <v>300</v>
      </c>
      <c r="AS12" s="10"/>
      <c r="AU12" s="127" t="str">
        <f>$K12</f>
        <v>20 </v>
      </c>
      <c r="AV12" s="26">
        <f>$M12</f>
        <v>22</v>
      </c>
      <c r="AW12" s="26">
        <f>$O12</f>
        <v>21</v>
      </c>
      <c r="AX12" s="134">
        <f>$Q12</f>
        <v>22</v>
      </c>
      <c r="AY12" s="103">
        <f>$S12</f>
        <v>0</v>
      </c>
      <c r="AZ12" s="127">
        <f aca="true" t="shared" si="0" ref="AZ12:AZ38">$AC12</f>
        <v>0</v>
      </c>
      <c r="BA12" s="154">
        <f>$AF12</f>
        <v>0</v>
      </c>
      <c r="BB12" s="150">
        <f>$AI12</f>
        <v>0</v>
      </c>
    </row>
    <row r="13" spans="1:54" ht="12.75">
      <c r="A13" s="8">
        <v>1</v>
      </c>
      <c r="B13" s="16" t="s">
        <v>65</v>
      </c>
      <c r="C13" s="8">
        <v>2</v>
      </c>
      <c r="D13" s="8" t="s">
        <v>237</v>
      </c>
      <c r="E13" s="8">
        <v>2.4</v>
      </c>
      <c r="F13" s="8">
        <v>84.00910891089109</v>
      </c>
      <c r="G13" s="8" t="s">
        <v>224</v>
      </c>
      <c r="H13" s="74">
        <v>21629</v>
      </c>
      <c r="I13" s="95" t="s">
        <v>98</v>
      </c>
      <c r="J13" s="88">
        <v>5</v>
      </c>
      <c r="K13" s="60" t="s">
        <v>233</v>
      </c>
      <c r="L13" s="77">
        <v>0.003494965277777778</v>
      </c>
      <c r="M13" s="60">
        <v>22</v>
      </c>
      <c r="N13" s="77">
        <v>0.003498854166666667</v>
      </c>
      <c r="O13" s="60">
        <v>21</v>
      </c>
      <c r="P13" s="77">
        <v>0.0034825578703703707</v>
      </c>
      <c r="Q13" s="60">
        <v>0</v>
      </c>
      <c r="R13" s="77">
        <v>0</v>
      </c>
      <c r="S13" s="60">
        <v>0</v>
      </c>
      <c r="T13" s="77">
        <v>0</v>
      </c>
      <c r="U13" s="62">
        <v>43</v>
      </c>
      <c r="V13" s="136">
        <v>0.006981412037037038</v>
      </c>
      <c r="W13" s="78">
        <v>20.53070819669957</v>
      </c>
      <c r="X13" s="153">
        <v>102.31746510799546</v>
      </c>
      <c r="Y13" s="153">
        <v>2</v>
      </c>
      <c r="Z13" s="119">
        <v>2</v>
      </c>
      <c r="AA13" s="32">
        <v>97.7</v>
      </c>
      <c r="AB13" s="75" t="s">
        <v>157</v>
      </c>
      <c r="AC13" s="60">
        <v>0</v>
      </c>
      <c r="AD13" s="123">
        <v>0</v>
      </c>
      <c r="AE13" s="108">
        <v>8</v>
      </c>
      <c r="AF13" s="60">
        <v>0</v>
      </c>
      <c r="AG13" s="123">
        <v>0</v>
      </c>
      <c r="AH13" s="108">
        <v>8</v>
      </c>
      <c r="AI13" s="60">
        <v>0</v>
      </c>
      <c r="AJ13" s="123">
        <v>0</v>
      </c>
      <c r="AK13" s="108">
        <v>8</v>
      </c>
      <c r="AL13" s="62">
        <v>0</v>
      </c>
      <c r="AM13" s="109">
        <v>0</v>
      </c>
      <c r="AN13" s="146">
        <v>0</v>
      </c>
      <c r="AO13" s="157"/>
      <c r="AP13" s="126">
        <v>0</v>
      </c>
      <c r="AQ13" s="60">
        <v>421.40000000000003</v>
      </c>
      <c r="AR13" s="137">
        <v>519.1</v>
      </c>
      <c r="AS13" s="10"/>
      <c r="AU13" s="140" t="str">
        <f>$K13</f>
        <v>17 </v>
      </c>
      <c r="AV13" s="87">
        <f>$M13</f>
        <v>22</v>
      </c>
      <c r="AW13" s="87">
        <f>$O13</f>
        <v>21</v>
      </c>
      <c r="AX13" s="141">
        <f>$Q13</f>
        <v>0</v>
      </c>
      <c r="AY13" s="61">
        <f>$S13</f>
        <v>0</v>
      </c>
      <c r="AZ13" s="140">
        <f t="shared" si="0"/>
        <v>0</v>
      </c>
      <c r="BA13" s="155">
        <f>$AF13</f>
        <v>0</v>
      </c>
      <c r="BB13" s="151">
        <f>$AI13</f>
        <v>0</v>
      </c>
    </row>
    <row r="14" spans="1:54" ht="12.75">
      <c r="A14" s="8">
        <v>7</v>
      </c>
      <c r="B14" s="16" t="s">
        <v>86</v>
      </c>
      <c r="C14" s="8">
        <v>3</v>
      </c>
      <c r="D14" s="8" t="s">
        <v>240</v>
      </c>
      <c r="E14" s="8">
        <v>2.4</v>
      </c>
      <c r="F14" s="8">
        <v>97.72320261437908</v>
      </c>
      <c r="G14" s="8">
        <v>2</v>
      </c>
      <c r="H14" s="74">
        <v>1616</v>
      </c>
      <c r="I14" s="95" t="s">
        <v>105</v>
      </c>
      <c r="J14" s="88">
        <v>2</v>
      </c>
      <c r="K14" s="60" t="s">
        <v>228</v>
      </c>
      <c r="L14" s="77">
        <v>0.0035944791666666664</v>
      </c>
      <c r="M14" s="60">
        <v>8</v>
      </c>
      <c r="N14" s="77">
        <v>0.0014295023148148149</v>
      </c>
      <c r="O14" s="60">
        <v>20</v>
      </c>
      <c r="P14" s="77">
        <v>0.003486782407407407</v>
      </c>
      <c r="Q14" s="60">
        <v>20</v>
      </c>
      <c r="R14" s="77">
        <v>0.0036031597222222224</v>
      </c>
      <c r="S14" s="60">
        <v>0</v>
      </c>
      <c r="T14" s="77">
        <v>0</v>
      </c>
      <c r="U14" s="62">
        <v>40</v>
      </c>
      <c r="V14" s="136">
        <v>0.006973564814814814</v>
      </c>
      <c r="W14" s="78">
        <v>19.119824203838572</v>
      </c>
      <c r="X14" s="153">
        <v>95.2861405025349</v>
      </c>
      <c r="Y14" s="153">
        <v>2</v>
      </c>
      <c r="Z14" s="119">
        <v>3</v>
      </c>
      <c r="AA14" s="32">
        <v>90.9</v>
      </c>
      <c r="AB14" s="75" t="s">
        <v>158</v>
      </c>
      <c r="AC14" s="60">
        <v>0</v>
      </c>
      <c r="AD14" s="123">
        <v>0</v>
      </c>
      <c r="AE14" s="108">
        <v>8</v>
      </c>
      <c r="AF14" s="60">
        <v>0</v>
      </c>
      <c r="AG14" s="123">
        <v>0</v>
      </c>
      <c r="AH14" s="108">
        <v>8</v>
      </c>
      <c r="AI14" s="60">
        <v>0</v>
      </c>
      <c r="AJ14" s="123">
        <v>0</v>
      </c>
      <c r="AK14" s="108">
        <v>8</v>
      </c>
      <c r="AL14" s="62">
        <v>0</v>
      </c>
      <c r="AM14" s="109">
        <v>0</v>
      </c>
      <c r="AN14" s="146">
        <v>0</v>
      </c>
      <c r="AO14" s="157"/>
      <c r="AP14" s="126">
        <v>0</v>
      </c>
      <c r="AQ14" s="60">
        <v>590.3</v>
      </c>
      <c r="AR14" s="137">
        <v>681.1999999999999</v>
      </c>
      <c r="AS14" s="10"/>
      <c r="AU14" s="140" t="str">
        <f aca="true" t="shared" si="1" ref="AU14:AU38">$K14</f>
        <v>20 </v>
      </c>
      <c r="AV14" s="87">
        <f aca="true" t="shared" si="2" ref="AV14:AV38">$M14</f>
        <v>8</v>
      </c>
      <c r="AW14" s="87">
        <f aca="true" t="shared" si="3" ref="AW14:AW38">$O14</f>
        <v>20</v>
      </c>
      <c r="AX14" s="141">
        <f aca="true" t="shared" si="4" ref="AX14:AX38">$Q14</f>
        <v>20</v>
      </c>
      <c r="AY14" s="61">
        <f aca="true" t="shared" si="5" ref="AY14:AY38">$S14</f>
        <v>0</v>
      </c>
      <c r="AZ14" s="140">
        <f t="shared" si="0"/>
        <v>0</v>
      </c>
      <c r="BA14" s="155">
        <f aca="true" t="shared" si="6" ref="BA14:BA38">$AF14</f>
        <v>0</v>
      </c>
      <c r="BB14" s="151">
        <f aca="true" t="shared" si="7" ref="BB14:BB38">$AI14</f>
        <v>0</v>
      </c>
    </row>
    <row r="15" spans="1:54" ht="12.75">
      <c r="A15" s="8">
        <v>2</v>
      </c>
      <c r="B15" s="16" t="s">
        <v>59</v>
      </c>
      <c r="C15" s="8" t="s">
        <v>238</v>
      </c>
      <c r="D15" s="8" t="s">
        <v>239</v>
      </c>
      <c r="E15" s="8">
        <v>27.045</v>
      </c>
      <c r="F15" s="8">
        <v>96.46788196466706</v>
      </c>
      <c r="G15" s="8" t="s">
        <v>224</v>
      </c>
      <c r="H15" s="74">
        <v>16589</v>
      </c>
      <c r="I15" s="95" t="s">
        <v>107</v>
      </c>
      <c r="J15" s="88">
        <v>3</v>
      </c>
      <c r="K15" s="60" t="s">
        <v>233</v>
      </c>
      <c r="L15" s="77">
        <v>0.003510428240740741</v>
      </c>
      <c r="M15" s="60">
        <v>21</v>
      </c>
      <c r="N15" s="77">
        <v>0.0036013541666666663</v>
      </c>
      <c r="O15" s="60">
        <v>19</v>
      </c>
      <c r="P15" s="77">
        <v>0.0036006712962962963</v>
      </c>
      <c r="Q15" s="60">
        <v>20</v>
      </c>
      <c r="R15" s="77">
        <v>0.003605358796296296</v>
      </c>
      <c r="S15" s="60">
        <v>0</v>
      </c>
      <c r="T15" s="77">
        <v>0</v>
      </c>
      <c r="U15" s="62">
        <v>41</v>
      </c>
      <c r="V15" s="136">
        <v>0.0072067129629629625</v>
      </c>
      <c r="W15" s="78">
        <v>18.96380046895577</v>
      </c>
      <c r="X15" s="153">
        <v>94.50857584685214</v>
      </c>
      <c r="Y15" s="153">
        <v>3</v>
      </c>
      <c r="Z15" s="119">
        <v>4</v>
      </c>
      <c r="AA15" s="32">
        <v>93.2</v>
      </c>
      <c r="AB15" s="75" t="s">
        <v>158</v>
      </c>
      <c r="AC15" s="60">
        <v>0</v>
      </c>
      <c r="AD15" s="123">
        <v>0</v>
      </c>
      <c r="AE15" s="108">
        <v>8</v>
      </c>
      <c r="AF15" s="60">
        <v>0</v>
      </c>
      <c r="AG15" s="123">
        <v>0</v>
      </c>
      <c r="AH15" s="108">
        <v>8</v>
      </c>
      <c r="AI15" s="60">
        <v>0</v>
      </c>
      <c r="AJ15" s="123">
        <v>0</v>
      </c>
      <c r="AK15" s="108">
        <v>8</v>
      </c>
      <c r="AL15" s="62">
        <v>0</v>
      </c>
      <c r="AM15" s="109">
        <v>0</v>
      </c>
      <c r="AN15" s="146">
        <v>0</v>
      </c>
      <c r="AO15" s="157"/>
      <c r="AP15" s="126">
        <v>0</v>
      </c>
      <c r="AQ15" s="60">
        <v>486.3</v>
      </c>
      <c r="AR15" s="137">
        <v>579.5</v>
      </c>
      <c r="AS15" s="10"/>
      <c r="AU15" s="140" t="str">
        <f t="shared" si="1"/>
        <v>17 </v>
      </c>
      <c r="AV15" s="87">
        <f t="shared" si="2"/>
        <v>21</v>
      </c>
      <c r="AW15" s="87">
        <f t="shared" si="3"/>
        <v>19</v>
      </c>
      <c r="AX15" s="141">
        <f t="shared" si="4"/>
        <v>20</v>
      </c>
      <c r="AY15" s="61">
        <f t="shared" si="5"/>
        <v>0</v>
      </c>
      <c r="AZ15" s="140">
        <f t="shared" si="0"/>
        <v>0</v>
      </c>
      <c r="BA15" s="155">
        <f t="shared" si="6"/>
        <v>0</v>
      </c>
      <c r="BB15" s="151">
        <f t="shared" si="7"/>
        <v>0</v>
      </c>
    </row>
    <row r="16" spans="1:54" ht="12.75" customHeight="1">
      <c r="A16" s="8">
        <v>8</v>
      </c>
      <c r="B16" s="65" t="s">
        <v>170</v>
      </c>
      <c r="C16" s="8" t="s">
        <v>238</v>
      </c>
      <c r="D16" s="8" t="s">
        <v>237</v>
      </c>
      <c r="E16" s="8">
        <v>2.4</v>
      </c>
      <c r="F16" s="8">
        <v>58.69994175888178</v>
      </c>
      <c r="G16" s="8" t="s">
        <v>224</v>
      </c>
      <c r="H16" s="74">
        <v>17557</v>
      </c>
      <c r="I16" s="95" t="s">
        <v>171</v>
      </c>
      <c r="J16" s="88">
        <v>8</v>
      </c>
      <c r="K16" s="60" t="s">
        <v>226</v>
      </c>
      <c r="L16" s="77">
        <v>0.00044311342592592585</v>
      </c>
      <c r="M16" s="60">
        <v>16</v>
      </c>
      <c r="N16" s="77">
        <v>0.0035263888888888892</v>
      </c>
      <c r="O16" s="60">
        <v>13</v>
      </c>
      <c r="P16" s="77">
        <v>0.002722361111111111</v>
      </c>
      <c r="Q16" s="60">
        <v>0</v>
      </c>
      <c r="R16" s="77">
        <v>0</v>
      </c>
      <c r="S16" s="60">
        <v>0</v>
      </c>
      <c r="T16" s="77">
        <v>0</v>
      </c>
      <c r="U16" s="62">
        <v>29</v>
      </c>
      <c r="V16" s="136">
        <v>0.006248750000000001</v>
      </c>
      <c r="W16" s="78">
        <v>13.92</v>
      </c>
      <c r="X16" s="153">
        <v>69.37213761248893</v>
      </c>
      <c r="Y16" s="153">
        <v>3</v>
      </c>
      <c r="Z16" s="119">
        <v>5</v>
      </c>
      <c r="AA16" s="32">
        <v>65.9</v>
      </c>
      <c r="AB16" s="75" t="s">
        <v>158</v>
      </c>
      <c r="AC16" s="60">
        <v>0</v>
      </c>
      <c r="AD16" s="123">
        <v>0</v>
      </c>
      <c r="AE16" s="108">
        <v>8</v>
      </c>
      <c r="AF16" s="60">
        <v>0</v>
      </c>
      <c r="AG16" s="123">
        <v>0</v>
      </c>
      <c r="AH16" s="108">
        <v>8</v>
      </c>
      <c r="AI16" s="60">
        <v>0</v>
      </c>
      <c r="AJ16" s="123">
        <v>0</v>
      </c>
      <c r="AK16" s="108">
        <v>8</v>
      </c>
      <c r="AL16" s="62">
        <v>0</v>
      </c>
      <c r="AM16" s="109">
        <v>0</v>
      </c>
      <c r="AN16" s="146">
        <v>0</v>
      </c>
      <c r="AO16" s="157"/>
      <c r="AP16" s="126">
        <v>0</v>
      </c>
      <c r="AQ16" s="60">
        <v>354.29999999999995</v>
      </c>
      <c r="AR16" s="137">
        <v>420.19999999999993</v>
      </c>
      <c r="AS16" s="10"/>
      <c r="AU16" s="140" t="str">
        <f t="shared" si="1"/>
        <v>2 </v>
      </c>
      <c r="AV16" s="87">
        <f t="shared" si="2"/>
        <v>16</v>
      </c>
      <c r="AW16" s="87">
        <f t="shared" si="3"/>
        <v>13</v>
      </c>
      <c r="AX16" s="141">
        <f t="shared" si="4"/>
        <v>0</v>
      </c>
      <c r="AY16" s="61">
        <f t="shared" si="5"/>
        <v>0</v>
      </c>
      <c r="AZ16" s="140">
        <f t="shared" si="0"/>
        <v>0</v>
      </c>
      <c r="BA16" s="155">
        <f t="shared" si="6"/>
        <v>0</v>
      </c>
      <c r="BB16" s="151">
        <f t="shared" si="7"/>
        <v>0</v>
      </c>
    </row>
    <row r="17" spans="1:54" ht="12.75" customHeight="1">
      <c r="A17" s="8">
        <v>4</v>
      </c>
      <c r="B17" s="16" t="s">
        <v>83</v>
      </c>
      <c r="C17" s="8" t="s">
        <v>238</v>
      </c>
      <c r="D17" s="8" t="s">
        <v>240</v>
      </c>
      <c r="E17" s="8">
        <v>2.4</v>
      </c>
      <c r="F17" s="8">
        <v>71.7462110916974</v>
      </c>
      <c r="G17" s="8" t="s">
        <v>224</v>
      </c>
      <c r="H17" s="74">
        <v>21087</v>
      </c>
      <c r="I17" s="95" t="s">
        <v>104</v>
      </c>
      <c r="J17" s="88">
        <v>4</v>
      </c>
      <c r="K17" s="60" t="s">
        <v>233</v>
      </c>
      <c r="L17" s="77">
        <v>0.0035720023148148147</v>
      </c>
      <c r="M17" s="60">
        <v>10</v>
      </c>
      <c r="N17" s="77">
        <v>0.0020483912037037037</v>
      </c>
      <c r="O17" s="60">
        <v>0</v>
      </c>
      <c r="P17" s="77">
        <v>0</v>
      </c>
      <c r="Q17" s="60">
        <v>0</v>
      </c>
      <c r="R17" s="77">
        <v>0</v>
      </c>
      <c r="S17" s="60">
        <v>0</v>
      </c>
      <c r="T17" s="77">
        <v>0</v>
      </c>
      <c r="U17" s="62">
        <v>10</v>
      </c>
      <c r="V17" s="136">
        <v>0.0020483912037037037</v>
      </c>
      <c r="W17" s="78">
        <v>4.8</v>
      </c>
      <c r="X17" s="153">
        <v>23.921426762927215</v>
      </c>
      <c r="Y17" s="153">
        <v>3</v>
      </c>
      <c r="Z17" s="119">
        <v>6</v>
      </c>
      <c r="AA17" s="32">
        <v>22.7</v>
      </c>
      <c r="AB17" s="75" t="s">
        <v>158</v>
      </c>
      <c r="AC17" s="60">
        <v>0</v>
      </c>
      <c r="AD17" s="123">
        <v>0</v>
      </c>
      <c r="AE17" s="108">
        <v>8</v>
      </c>
      <c r="AF17" s="60">
        <v>0</v>
      </c>
      <c r="AG17" s="123">
        <v>0</v>
      </c>
      <c r="AH17" s="108">
        <v>8</v>
      </c>
      <c r="AI17" s="60">
        <v>0</v>
      </c>
      <c r="AJ17" s="123">
        <v>0</v>
      </c>
      <c r="AK17" s="108">
        <v>8</v>
      </c>
      <c r="AL17" s="62">
        <v>0</v>
      </c>
      <c r="AM17" s="109">
        <v>0</v>
      </c>
      <c r="AN17" s="146">
        <v>0</v>
      </c>
      <c r="AO17" s="157"/>
      <c r="AP17" s="126">
        <v>0</v>
      </c>
      <c r="AQ17" s="60">
        <v>434</v>
      </c>
      <c r="AR17" s="137">
        <v>456.7</v>
      </c>
      <c r="AS17" s="10"/>
      <c r="AU17" s="140" t="str">
        <f t="shared" si="1"/>
        <v>17 </v>
      </c>
      <c r="AV17" s="87">
        <f t="shared" si="2"/>
        <v>10</v>
      </c>
      <c r="AW17" s="87">
        <f t="shared" si="3"/>
        <v>0</v>
      </c>
      <c r="AX17" s="141">
        <f t="shared" si="4"/>
        <v>0</v>
      </c>
      <c r="AY17" s="61">
        <f t="shared" si="5"/>
        <v>0</v>
      </c>
      <c r="AZ17" s="140">
        <f t="shared" si="0"/>
        <v>0</v>
      </c>
      <c r="BA17" s="155">
        <f t="shared" si="6"/>
        <v>0</v>
      </c>
      <c r="BB17" s="151">
        <f t="shared" si="7"/>
        <v>0</v>
      </c>
    </row>
    <row r="18" spans="1:54" ht="12.75" customHeight="1">
      <c r="A18" s="8">
        <v>6</v>
      </c>
      <c r="B18" s="16" t="s">
        <v>114</v>
      </c>
      <c r="C18" s="8">
        <v>5</v>
      </c>
      <c r="D18" s="8" t="s">
        <v>237</v>
      </c>
      <c r="E18" s="8">
        <v>2.4</v>
      </c>
      <c r="F18" s="8">
        <v>66.24686468646864</v>
      </c>
      <c r="G18" s="8" t="s">
        <v>224</v>
      </c>
      <c r="H18" s="74">
        <v>17034</v>
      </c>
      <c r="I18" s="95" t="s">
        <v>119</v>
      </c>
      <c r="J18" s="88">
        <v>6</v>
      </c>
      <c r="K18" s="60" t="s">
        <v>225</v>
      </c>
      <c r="L18" s="77">
        <v>0.00027378472222222225</v>
      </c>
      <c r="M18" s="60">
        <v>3</v>
      </c>
      <c r="N18" s="77">
        <v>0.0004805208333333334</v>
      </c>
      <c r="O18" s="60">
        <v>0</v>
      </c>
      <c r="P18" s="77">
        <v>0</v>
      </c>
      <c r="Q18" s="60">
        <v>0</v>
      </c>
      <c r="R18" s="77">
        <v>0</v>
      </c>
      <c r="S18" s="60">
        <v>0</v>
      </c>
      <c r="T18" s="77">
        <v>0</v>
      </c>
      <c r="U18" s="62">
        <v>3</v>
      </c>
      <c r="V18" s="136">
        <v>0.0004805208333333334</v>
      </c>
      <c r="W18" s="78">
        <v>1.44</v>
      </c>
      <c r="X18" s="153">
        <v>7.176428028878164</v>
      </c>
      <c r="Y18" s="153">
        <v>4</v>
      </c>
      <c r="Z18" s="119">
        <v>7</v>
      </c>
      <c r="AA18" s="32">
        <v>6.8</v>
      </c>
      <c r="AB18" s="75" t="s">
        <v>158</v>
      </c>
      <c r="AC18" s="60">
        <v>0</v>
      </c>
      <c r="AD18" s="123">
        <v>0</v>
      </c>
      <c r="AE18" s="108">
        <v>8</v>
      </c>
      <c r="AF18" s="60">
        <v>0</v>
      </c>
      <c r="AG18" s="123">
        <v>0</v>
      </c>
      <c r="AH18" s="108">
        <v>8</v>
      </c>
      <c r="AI18" s="60">
        <v>0</v>
      </c>
      <c r="AJ18" s="123">
        <v>0</v>
      </c>
      <c r="AK18" s="108">
        <v>8</v>
      </c>
      <c r="AL18" s="62">
        <v>0</v>
      </c>
      <c r="AM18" s="109">
        <v>0</v>
      </c>
      <c r="AN18" s="146">
        <v>0</v>
      </c>
      <c r="AO18" s="157"/>
      <c r="AP18" s="126">
        <v>0</v>
      </c>
      <c r="AQ18" s="60">
        <v>400.7</v>
      </c>
      <c r="AR18" s="137">
        <v>407.5</v>
      </c>
      <c r="AS18" s="10"/>
      <c r="AU18" s="140" t="str">
        <f t="shared" si="1"/>
        <v>1 </v>
      </c>
      <c r="AV18" s="87">
        <f t="shared" si="2"/>
        <v>3</v>
      </c>
      <c r="AW18" s="87">
        <f t="shared" si="3"/>
        <v>0</v>
      </c>
      <c r="AX18" s="141">
        <f t="shared" si="4"/>
        <v>0</v>
      </c>
      <c r="AY18" s="61">
        <f t="shared" si="5"/>
        <v>0</v>
      </c>
      <c r="AZ18" s="140">
        <f t="shared" si="0"/>
        <v>0</v>
      </c>
      <c r="BA18" s="155">
        <f t="shared" si="6"/>
        <v>0</v>
      </c>
      <c r="BB18" s="151">
        <f t="shared" si="7"/>
        <v>0</v>
      </c>
    </row>
    <row r="19" spans="1:54" ht="12.75" customHeight="1">
      <c r="A19" s="8">
        <v>9</v>
      </c>
      <c r="B19" s="16" t="s">
        <v>186</v>
      </c>
      <c r="C19" s="8" t="s">
        <v>238</v>
      </c>
      <c r="D19" s="8" t="s">
        <v>240</v>
      </c>
      <c r="E19" s="8">
        <v>2.4</v>
      </c>
      <c r="F19" s="8">
        <v>74.4</v>
      </c>
      <c r="G19" s="8">
        <v>12</v>
      </c>
      <c r="H19" s="74">
        <v>15689</v>
      </c>
      <c r="I19" s="95" t="s">
        <v>187</v>
      </c>
      <c r="J19" s="88">
        <v>7</v>
      </c>
      <c r="K19" s="60">
        <v>0</v>
      </c>
      <c r="L19" s="77">
        <v>0</v>
      </c>
      <c r="M19" s="60">
        <v>0</v>
      </c>
      <c r="N19" s="77">
        <v>0</v>
      </c>
      <c r="O19" s="60">
        <v>0</v>
      </c>
      <c r="P19" s="77">
        <v>0</v>
      </c>
      <c r="Q19" s="60">
        <v>0</v>
      </c>
      <c r="R19" s="77">
        <v>0</v>
      </c>
      <c r="S19" s="60">
        <v>0</v>
      </c>
      <c r="T19" s="77">
        <v>0</v>
      </c>
      <c r="U19" s="62">
        <v>0</v>
      </c>
      <c r="V19" s="136">
        <v>0</v>
      </c>
      <c r="W19" s="78">
        <v>0</v>
      </c>
      <c r="X19" s="153">
        <v>0</v>
      </c>
      <c r="Y19" s="153">
        <v>0</v>
      </c>
      <c r="Z19" s="119"/>
      <c r="AA19" s="32">
        <v>0</v>
      </c>
      <c r="AB19" s="75" t="s">
        <v>158</v>
      </c>
      <c r="AC19" s="60">
        <v>0</v>
      </c>
      <c r="AD19" s="123">
        <v>0</v>
      </c>
      <c r="AE19" s="108">
        <v>8</v>
      </c>
      <c r="AF19" s="60">
        <v>0</v>
      </c>
      <c r="AG19" s="123">
        <v>0</v>
      </c>
      <c r="AH19" s="108">
        <v>8</v>
      </c>
      <c r="AI19" s="60">
        <v>0</v>
      </c>
      <c r="AJ19" s="123">
        <v>0</v>
      </c>
      <c r="AK19" s="108">
        <v>8</v>
      </c>
      <c r="AL19" s="62">
        <v>0</v>
      </c>
      <c r="AM19" s="109">
        <v>0</v>
      </c>
      <c r="AN19" s="146">
        <v>0</v>
      </c>
      <c r="AO19" s="157"/>
      <c r="AP19" s="126">
        <v>0</v>
      </c>
      <c r="AQ19" s="60">
        <v>74.4</v>
      </c>
      <c r="AR19" s="137">
        <v>74.4</v>
      </c>
      <c r="AS19" s="10"/>
      <c r="AU19" s="140">
        <f t="shared" si="1"/>
        <v>0</v>
      </c>
      <c r="AV19" s="87">
        <f t="shared" si="2"/>
        <v>0</v>
      </c>
      <c r="AW19" s="87">
        <f t="shared" si="3"/>
        <v>0</v>
      </c>
      <c r="AX19" s="141">
        <f t="shared" si="4"/>
        <v>0</v>
      </c>
      <c r="AY19" s="61">
        <f t="shared" si="5"/>
        <v>0</v>
      </c>
      <c r="AZ19" s="140">
        <f t="shared" si="0"/>
        <v>0</v>
      </c>
      <c r="BA19" s="155">
        <f t="shared" si="6"/>
        <v>0</v>
      </c>
      <c r="BB19" s="151">
        <f t="shared" si="7"/>
        <v>0</v>
      </c>
    </row>
    <row r="20" spans="1:54" ht="12.75" customHeight="1">
      <c r="A20" s="8">
        <v>5</v>
      </c>
      <c r="B20" s="16" t="s">
        <v>67</v>
      </c>
      <c r="C20" s="8" t="s">
        <v>67</v>
      </c>
      <c r="D20" s="8" t="s">
        <v>67</v>
      </c>
      <c r="E20" s="8" t="s">
        <v>67</v>
      </c>
      <c r="F20" s="8" t="s">
        <v>67</v>
      </c>
      <c r="G20" s="8" t="s">
        <v>67</v>
      </c>
      <c r="H20" s="74" t="s">
        <v>67</v>
      </c>
      <c r="I20" s="95" t="s">
        <v>67</v>
      </c>
      <c r="J20" s="88">
        <v>9</v>
      </c>
      <c r="K20" s="60">
        <v>0</v>
      </c>
      <c r="L20" s="77">
        <v>0</v>
      </c>
      <c r="M20" s="60">
        <v>0</v>
      </c>
      <c r="N20" s="77">
        <v>0</v>
      </c>
      <c r="O20" s="60">
        <v>0</v>
      </c>
      <c r="P20" s="77">
        <v>0</v>
      </c>
      <c r="Q20" s="60">
        <v>0</v>
      </c>
      <c r="R20" s="77">
        <v>0</v>
      </c>
      <c r="S20" s="60">
        <v>0</v>
      </c>
      <c r="T20" s="77">
        <v>0</v>
      </c>
      <c r="U20" s="62">
        <v>0</v>
      </c>
      <c r="V20" s="136">
        <v>0</v>
      </c>
      <c r="W20" s="78">
        <v>0</v>
      </c>
      <c r="X20" s="153">
        <v>0</v>
      </c>
      <c r="Y20" s="153">
        <v>0</v>
      </c>
      <c r="Z20" s="119"/>
      <c r="AA20" s="32">
        <v>0</v>
      </c>
      <c r="AB20" s="75" t="s">
        <v>159</v>
      </c>
      <c r="AC20" s="60">
        <v>0</v>
      </c>
      <c r="AD20" s="123">
        <v>0</v>
      </c>
      <c r="AE20" s="100">
        <v>16</v>
      </c>
      <c r="AF20" s="60">
        <v>0</v>
      </c>
      <c r="AG20" s="123">
        <v>0</v>
      </c>
      <c r="AH20" s="100">
        <v>16</v>
      </c>
      <c r="AI20" s="60">
        <v>0</v>
      </c>
      <c r="AJ20" s="123">
        <v>0</v>
      </c>
      <c r="AK20" s="100">
        <v>16</v>
      </c>
      <c r="AL20" s="62">
        <v>0</v>
      </c>
      <c r="AM20" s="109">
        <v>0</v>
      </c>
      <c r="AN20" s="146">
        <v>0</v>
      </c>
      <c r="AO20" s="157"/>
      <c r="AP20" s="126">
        <v>0</v>
      </c>
      <c r="AQ20" s="60">
        <v>0</v>
      </c>
      <c r="AR20" s="137">
        <v>0</v>
      </c>
      <c r="AS20" s="10"/>
      <c r="AU20" s="140">
        <f t="shared" si="1"/>
        <v>0</v>
      </c>
      <c r="AV20" s="87">
        <f t="shared" si="2"/>
        <v>0</v>
      </c>
      <c r="AW20" s="87">
        <f t="shared" si="3"/>
        <v>0</v>
      </c>
      <c r="AX20" s="141">
        <f t="shared" si="4"/>
        <v>0</v>
      </c>
      <c r="AY20" s="61">
        <f t="shared" si="5"/>
        <v>0</v>
      </c>
      <c r="AZ20" s="140">
        <f t="shared" si="0"/>
        <v>0</v>
      </c>
      <c r="BA20" s="155">
        <f t="shared" si="6"/>
        <v>0</v>
      </c>
      <c r="BB20" s="151">
        <f t="shared" si="7"/>
        <v>0</v>
      </c>
    </row>
    <row r="21" spans="1:54" ht="12.75" customHeight="1">
      <c r="A21" s="8">
        <v>10</v>
      </c>
      <c r="B21" s="16" t="s">
        <v>67</v>
      </c>
      <c r="C21" s="8" t="s">
        <v>67</v>
      </c>
      <c r="D21" s="8" t="s">
        <v>67</v>
      </c>
      <c r="E21" s="8" t="s">
        <v>67</v>
      </c>
      <c r="F21" s="8" t="s">
        <v>67</v>
      </c>
      <c r="G21" s="8" t="s">
        <v>67</v>
      </c>
      <c r="H21" s="74" t="s">
        <v>67</v>
      </c>
      <c r="I21" s="95" t="s">
        <v>67</v>
      </c>
      <c r="J21" s="88">
        <v>0</v>
      </c>
      <c r="K21" s="60">
        <v>0</v>
      </c>
      <c r="L21" s="77">
        <v>0</v>
      </c>
      <c r="M21" s="60">
        <v>0</v>
      </c>
      <c r="N21" s="77">
        <v>0</v>
      </c>
      <c r="O21" s="60">
        <v>0</v>
      </c>
      <c r="P21" s="77">
        <v>0</v>
      </c>
      <c r="Q21" s="60">
        <v>0</v>
      </c>
      <c r="R21" s="77">
        <v>0</v>
      </c>
      <c r="S21" s="60">
        <v>0</v>
      </c>
      <c r="T21" s="77">
        <v>0</v>
      </c>
      <c r="U21" s="62">
        <v>0</v>
      </c>
      <c r="V21" s="136">
        <v>0</v>
      </c>
      <c r="W21" s="78">
        <v>0</v>
      </c>
      <c r="X21" s="153">
        <v>0</v>
      </c>
      <c r="Y21" s="153">
        <v>0</v>
      </c>
      <c r="Z21" s="119"/>
      <c r="AA21" s="32">
        <v>0</v>
      </c>
      <c r="AB21" s="75" t="s">
        <v>159</v>
      </c>
      <c r="AC21" s="60">
        <v>0</v>
      </c>
      <c r="AD21" s="123">
        <v>0</v>
      </c>
      <c r="AE21" s="100">
        <v>16</v>
      </c>
      <c r="AF21" s="60">
        <v>0</v>
      </c>
      <c r="AG21" s="123">
        <v>0</v>
      </c>
      <c r="AH21" s="100">
        <v>16</v>
      </c>
      <c r="AI21" s="60">
        <v>0</v>
      </c>
      <c r="AJ21" s="123">
        <v>0</v>
      </c>
      <c r="AK21" s="100">
        <v>16</v>
      </c>
      <c r="AL21" s="62">
        <v>0</v>
      </c>
      <c r="AM21" s="109">
        <v>0</v>
      </c>
      <c r="AN21" s="146">
        <v>0</v>
      </c>
      <c r="AO21" s="157"/>
      <c r="AP21" s="126">
        <v>0</v>
      </c>
      <c r="AQ21" s="60">
        <v>0</v>
      </c>
      <c r="AR21" s="137">
        <v>0</v>
      </c>
      <c r="AS21" s="10"/>
      <c r="AU21" s="140">
        <f t="shared" si="1"/>
        <v>0</v>
      </c>
      <c r="AV21" s="87">
        <f t="shared" si="2"/>
        <v>0</v>
      </c>
      <c r="AW21" s="87">
        <f t="shared" si="3"/>
        <v>0</v>
      </c>
      <c r="AX21" s="141">
        <f t="shared" si="4"/>
        <v>0</v>
      </c>
      <c r="AY21" s="61">
        <f t="shared" si="5"/>
        <v>0</v>
      </c>
      <c r="AZ21" s="140">
        <f t="shared" si="0"/>
        <v>0</v>
      </c>
      <c r="BA21" s="155">
        <f t="shared" si="6"/>
        <v>0</v>
      </c>
      <c r="BB21" s="151">
        <f t="shared" si="7"/>
        <v>0</v>
      </c>
    </row>
    <row r="22" spans="1:54" ht="12.75" customHeight="1">
      <c r="A22" s="8">
        <v>11</v>
      </c>
      <c r="B22" s="16" t="s">
        <v>67</v>
      </c>
      <c r="C22" s="8" t="s">
        <v>67</v>
      </c>
      <c r="D22" s="8" t="s">
        <v>67</v>
      </c>
      <c r="E22" s="8" t="s">
        <v>67</v>
      </c>
      <c r="F22" s="8" t="s">
        <v>67</v>
      </c>
      <c r="G22" s="8" t="s">
        <v>67</v>
      </c>
      <c r="H22" s="74" t="s">
        <v>67</v>
      </c>
      <c r="I22" s="95" t="s">
        <v>67</v>
      </c>
      <c r="J22" s="88"/>
      <c r="K22" s="60">
        <v>0</v>
      </c>
      <c r="L22" s="77">
        <v>0</v>
      </c>
      <c r="M22" s="60">
        <v>0</v>
      </c>
      <c r="N22" s="77">
        <v>0</v>
      </c>
      <c r="O22" s="60">
        <v>0</v>
      </c>
      <c r="P22" s="77">
        <v>0</v>
      </c>
      <c r="Q22" s="60">
        <v>0</v>
      </c>
      <c r="R22" s="77">
        <v>0</v>
      </c>
      <c r="S22" s="60">
        <v>0</v>
      </c>
      <c r="T22" s="77">
        <v>0</v>
      </c>
      <c r="U22" s="62">
        <v>0</v>
      </c>
      <c r="V22" s="136">
        <v>0</v>
      </c>
      <c r="W22" s="78">
        <v>0</v>
      </c>
      <c r="X22" s="153">
        <v>0</v>
      </c>
      <c r="Y22" s="153">
        <v>0</v>
      </c>
      <c r="Z22" s="119"/>
      <c r="AA22" s="32">
        <v>0</v>
      </c>
      <c r="AB22" s="75" t="s">
        <v>159</v>
      </c>
      <c r="AC22" s="60">
        <v>0</v>
      </c>
      <c r="AD22" s="123">
        <v>0</v>
      </c>
      <c r="AE22" s="100">
        <v>16</v>
      </c>
      <c r="AF22" s="60">
        <v>0</v>
      </c>
      <c r="AG22" s="123">
        <v>0</v>
      </c>
      <c r="AH22" s="100">
        <v>16</v>
      </c>
      <c r="AI22" s="60">
        <v>0</v>
      </c>
      <c r="AJ22" s="123">
        <v>0</v>
      </c>
      <c r="AK22" s="100">
        <v>16</v>
      </c>
      <c r="AL22" s="62">
        <v>0</v>
      </c>
      <c r="AM22" s="109">
        <v>0</v>
      </c>
      <c r="AN22" s="146">
        <v>0</v>
      </c>
      <c r="AO22" s="157"/>
      <c r="AP22" s="126">
        <v>0</v>
      </c>
      <c r="AQ22" s="60">
        <v>0</v>
      </c>
      <c r="AR22" s="137">
        <v>0</v>
      </c>
      <c r="AS22" s="10"/>
      <c r="AU22" s="140">
        <f t="shared" si="1"/>
        <v>0</v>
      </c>
      <c r="AV22" s="87">
        <f t="shared" si="2"/>
        <v>0</v>
      </c>
      <c r="AW22" s="87">
        <f t="shared" si="3"/>
        <v>0</v>
      </c>
      <c r="AX22" s="141">
        <f t="shared" si="4"/>
        <v>0</v>
      </c>
      <c r="AY22" s="61">
        <f t="shared" si="5"/>
        <v>0</v>
      </c>
      <c r="AZ22" s="140">
        <f t="shared" si="0"/>
        <v>0</v>
      </c>
      <c r="BA22" s="155">
        <f t="shared" si="6"/>
        <v>0</v>
      </c>
      <c r="BB22" s="151">
        <f t="shared" si="7"/>
        <v>0</v>
      </c>
    </row>
    <row r="23" spans="1:54" ht="12.75" customHeight="1" hidden="1">
      <c r="A23" s="8">
        <v>12</v>
      </c>
      <c r="B23" s="16" t="s">
        <v>67</v>
      </c>
      <c r="C23" s="8" t="s">
        <v>67</v>
      </c>
      <c r="D23" s="8" t="s">
        <v>67</v>
      </c>
      <c r="E23" s="8" t="s">
        <v>67</v>
      </c>
      <c r="F23" s="8" t="s">
        <v>67</v>
      </c>
      <c r="G23" s="8" t="s">
        <v>67</v>
      </c>
      <c r="H23" s="74" t="s">
        <v>67</v>
      </c>
      <c r="I23" s="95" t="s">
        <v>67</v>
      </c>
      <c r="J23" s="88"/>
      <c r="K23" s="60">
        <v>0</v>
      </c>
      <c r="L23" s="77">
        <v>0</v>
      </c>
      <c r="M23" s="60">
        <v>0</v>
      </c>
      <c r="N23" s="77">
        <v>0</v>
      </c>
      <c r="O23" s="60">
        <v>0</v>
      </c>
      <c r="P23" s="77">
        <v>0</v>
      </c>
      <c r="Q23" s="60">
        <v>0</v>
      </c>
      <c r="R23" s="77">
        <v>0</v>
      </c>
      <c r="S23" s="60">
        <v>0</v>
      </c>
      <c r="T23" s="77">
        <v>0</v>
      </c>
      <c r="U23" s="62">
        <v>0</v>
      </c>
      <c r="V23" s="136">
        <v>0</v>
      </c>
      <c r="W23" s="78">
        <v>0</v>
      </c>
      <c r="X23" s="153">
        <v>0</v>
      </c>
      <c r="Y23" s="153">
        <v>0</v>
      </c>
      <c r="Z23" s="119"/>
      <c r="AA23" s="32">
        <v>0</v>
      </c>
      <c r="AB23" s="75" t="s">
        <v>159</v>
      </c>
      <c r="AC23" s="60">
        <v>0</v>
      </c>
      <c r="AD23" s="123">
        <v>0</v>
      </c>
      <c r="AE23" s="100">
        <v>16</v>
      </c>
      <c r="AF23" s="60">
        <v>0</v>
      </c>
      <c r="AG23" s="123">
        <v>0</v>
      </c>
      <c r="AH23" s="100">
        <v>16</v>
      </c>
      <c r="AI23" s="60">
        <v>0</v>
      </c>
      <c r="AJ23" s="123">
        <v>0</v>
      </c>
      <c r="AK23" s="100">
        <v>16</v>
      </c>
      <c r="AL23" s="62">
        <v>0</v>
      </c>
      <c r="AM23" s="109">
        <v>0</v>
      </c>
      <c r="AN23" s="146">
        <v>0</v>
      </c>
      <c r="AO23" s="157"/>
      <c r="AP23" s="126">
        <v>0</v>
      </c>
      <c r="AQ23" s="60">
        <v>0</v>
      </c>
      <c r="AR23" s="137">
        <v>0</v>
      </c>
      <c r="AS23" s="10"/>
      <c r="AU23" s="140">
        <f t="shared" si="1"/>
        <v>0</v>
      </c>
      <c r="AV23" s="87">
        <f t="shared" si="2"/>
        <v>0</v>
      </c>
      <c r="AW23" s="87">
        <f t="shared" si="3"/>
        <v>0</v>
      </c>
      <c r="AX23" s="141">
        <f t="shared" si="4"/>
        <v>0</v>
      </c>
      <c r="AY23" s="61">
        <f t="shared" si="5"/>
        <v>0</v>
      </c>
      <c r="AZ23" s="140">
        <f t="shared" si="0"/>
        <v>0</v>
      </c>
      <c r="BA23" s="155">
        <f t="shared" si="6"/>
        <v>0</v>
      </c>
      <c r="BB23" s="151">
        <f t="shared" si="7"/>
        <v>0</v>
      </c>
    </row>
    <row r="24" spans="1:54" ht="12.75" customHeight="1" hidden="1">
      <c r="A24" s="8">
        <v>13</v>
      </c>
      <c r="B24" s="16" t="s">
        <v>67</v>
      </c>
      <c r="C24" s="8" t="s">
        <v>67</v>
      </c>
      <c r="D24" s="8" t="s">
        <v>67</v>
      </c>
      <c r="E24" s="8" t="s">
        <v>67</v>
      </c>
      <c r="F24" s="8" t="s">
        <v>67</v>
      </c>
      <c r="G24" s="8" t="s">
        <v>67</v>
      </c>
      <c r="H24" s="74" t="s">
        <v>67</v>
      </c>
      <c r="I24" s="95" t="s">
        <v>67</v>
      </c>
      <c r="J24" s="88"/>
      <c r="K24" s="60">
        <v>0</v>
      </c>
      <c r="L24" s="77">
        <v>0</v>
      </c>
      <c r="M24" s="60">
        <v>0</v>
      </c>
      <c r="N24" s="77">
        <v>0</v>
      </c>
      <c r="O24" s="60">
        <v>0</v>
      </c>
      <c r="P24" s="77">
        <v>0</v>
      </c>
      <c r="Q24" s="60">
        <v>0</v>
      </c>
      <c r="R24" s="77">
        <v>0</v>
      </c>
      <c r="S24" s="60">
        <v>0</v>
      </c>
      <c r="T24" s="77">
        <v>0</v>
      </c>
      <c r="U24" s="62">
        <v>0</v>
      </c>
      <c r="V24" s="136">
        <v>0</v>
      </c>
      <c r="W24" s="78">
        <v>0</v>
      </c>
      <c r="X24" s="153">
        <v>0</v>
      </c>
      <c r="Y24" s="153">
        <v>0</v>
      </c>
      <c r="Z24" s="119"/>
      <c r="AA24" s="32">
        <v>0</v>
      </c>
      <c r="AB24" s="75" t="s">
        <v>159</v>
      </c>
      <c r="AC24" s="60">
        <v>0</v>
      </c>
      <c r="AD24" s="123">
        <v>0</v>
      </c>
      <c r="AE24" s="100">
        <v>16</v>
      </c>
      <c r="AF24" s="60">
        <v>0</v>
      </c>
      <c r="AG24" s="123">
        <v>0</v>
      </c>
      <c r="AH24" s="100">
        <v>16</v>
      </c>
      <c r="AI24" s="60">
        <v>0</v>
      </c>
      <c r="AJ24" s="123">
        <v>0</v>
      </c>
      <c r="AK24" s="100">
        <v>16</v>
      </c>
      <c r="AL24" s="62">
        <v>0</v>
      </c>
      <c r="AM24" s="109">
        <v>0</v>
      </c>
      <c r="AN24" s="146">
        <v>0</v>
      </c>
      <c r="AO24" s="157"/>
      <c r="AP24" s="126">
        <v>0</v>
      </c>
      <c r="AQ24" s="60">
        <v>0</v>
      </c>
      <c r="AR24" s="137">
        <v>0</v>
      </c>
      <c r="AS24" s="10"/>
      <c r="AU24" s="140">
        <f t="shared" si="1"/>
        <v>0</v>
      </c>
      <c r="AV24" s="87">
        <f t="shared" si="2"/>
        <v>0</v>
      </c>
      <c r="AW24" s="87">
        <f t="shared" si="3"/>
        <v>0</v>
      </c>
      <c r="AX24" s="141">
        <f t="shared" si="4"/>
        <v>0</v>
      </c>
      <c r="AY24" s="61">
        <f t="shared" si="5"/>
        <v>0</v>
      </c>
      <c r="AZ24" s="140">
        <f t="shared" si="0"/>
        <v>0</v>
      </c>
      <c r="BA24" s="155">
        <f t="shared" si="6"/>
        <v>0</v>
      </c>
      <c r="BB24" s="151">
        <f t="shared" si="7"/>
        <v>0</v>
      </c>
    </row>
    <row r="25" spans="1:54" ht="12.75" customHeight="1" hidden="1">
      <c r="A25" s="8">
        <v>14</v>
      </c>
      <c r="B25" s="16" t="s">
        <v>67</v>
      </c>
      <c r="C25" s="8" t="s">
        <v>67</v>
      </c>
      <c r="D25" s="8" t="s">
        <v>67</v>
      </c>
      <c r="E25" s="8" t="s">
        <v>67</v>
      </c>
      <c r="F25" s="8" t="s">
        <v>67</v>
      </c>
      <c r="G25" s="8" t="s">
        <v>67</v>
      </c>
      <c r="H25" s="74" t="s">
        <v>67</v>
      </c>
      <c r="I25" s="95" t="s">
        <v>67</v>
      </c>
      <c r="J25" s="88"/>
      <c r="K25" s="60">
        <v>0</v>
      </c>
      <c r="L25" s="77">
        <v>0</v>
      </c>
      <c r="M25" s="60">
        <v>0</v>
      </c>
      <c r="N25" s="77">
        <v>0</v>
      </c>
      <c r="O25" s="60">
        <v>0</v>
      </c>
      <c r="P25" s="77">
        <v>0</v>
      </c>
      <c r="Q25" s="60">
        <v>0</v>
      </c>
      <c r="R25" s="77">
        <v>0</v>
      </c>
      <c r="S25" s="60">
        <v>0</v>
      </c>
      <c r="T25" s="77">
        <v>0</v>
      </c>
      <c r="U25" s="62">
        <v>0</v>
      </c>
      <c r="V25" s="136">
        <v>0</v>
      </c>
      <c r="W25" s="78">
        <v>0</v>
      </c>
      <c r="X25" s="153">
        <v>0</v>
      </c>
      <c r="Y25" s="153">
        <v>0</v>
      </c>
      <c r="Z25" s="119"/>
      <c r="AA25" s="32">
        <v>0</v>
      </c>
      <c r="AB25" s="75" t="s">
        <v>159</v>
      </c>
      <c r="AC25" s="60">
        <v>0</v>
      </c>
      <c r="AD25" s="123">
        <v>0</v>
      </c>
      <c r="AE25" s="100">
        <v>16</v>
      </c>
      <c r="AF25" s="60">
        <v>0</v>
      </c>
      <c r="AG25" s="123">
        <v>0</v>
      </c>
      <c r="AH25" s="100">
        <v>16</v>
      </c>
      <c r="AI25" s="60">
        <v>0</v>
      </c>
      <c r="AJ25" s="123">
        <v>0</v>
      </c>
      <c r="AK25" s="100">
        <v>16</v>
      </c>
      <c r="AL25" s="62">
        <v>0</v>
      </c>
      <c r="AM25" s="109">
        <v>0</v>
      </c>
      <c r="AN25" s="146">
        <v>0</v>
      </c>
      <c r="AO25" s="157"/>
      <c r="AP25" s="126">
        <v>0</v>
      </c>
      <c r="AQ25" s="60">
        <v>0</v>
      </c>
      <c r="AR25" s="137">
        <v>0</v>
      </c>
      <c r="AS25" s="10"/>
      <c r="AU25" s="140">
        <f t="shared" si="1"/>
        <v>0</v>
      </c>
      <c r="AV25" s="87">
        <f t="shared" si="2"/>
        <v>0</v>
      </c>
      <c r="AW25" s="87">
        <f t="shared" si="3"/>
        <v>0</v>
      </c>
      <c r="AX25" s="141">
        <f t="shared" si="4"/>
        <v>0</v>
      </c>
      <c r="AY25" s="61">
        <f t="shared" si="5"/>
        <v>0</v>
      </c>
      <c r="AZ25" s="140">
        <f t="shared" si="0"/>
        <v>0</v>
      </c>
      <c r="BA25" s="155">
        <f t="shared" si="6"/>
        <v>0</v>
      </c>
      <c r="BB25" s="151">
        <f t="shared" si="7"/>
        <v>0</v>
      </c>
    </row>
    <row r="26" spans="1:54" ht="12.75" customHeight="1" hidden="1">
      <c r="A26" s="8">
        <v>15</v>
      </c>
      <c r="B26" s="16" t="s">
        <v>67</v>
      </c>
      <c r="C26" s="8" t="s">
        <v>67</v>
      </c>
      <c r="D26" s="8" t="s">
        <v>67</v>
      </c>
      <c r="E26" s="8" t="s">
        <v>67</v>
      </c>
      <c r="F26" s="8" t="s">
        <v>67</v>
      </c>
      <c r="G26" s="8" t="s">
        <v>67</v>
      </c>
      <c r="H26" s="74" t="s">
        <v>67</v>
      </c>
      <c r="I26" s="95" t="s">
        <v>67</v>
      </c>
      <c r="J26" s="88"/>
      <c r="K26" s="60">
        <v>0</v>
      </c>
      <c r="L26" s="77">
        <v>0</v>
      </c>
      <c r="M26" s="60">
        <v>0</v>
      </c>
      <c r="N26" s="77">
        <v>0</v>
      </c>
      <c r="O26" s="60">
        <v>0</v>
      </c>
      <c r="P26" s="77">
        <v>0</v>
      </c>
      <c r="Q26" s="60">
        <v>0</v>
      </c>
      <c r="R26" s="77">
        <v>0</v>
      </c>
      <c r="S26" s="60">
        <v>0</v>
      </c>
      <c r="T26" s="77">
        <v>0</v>
      </c>
      <c r="U26" s="62">
        <v>0</v>
      </c>
      <c r="V26" s="136">
        <v>0</v>
      </c>
      <c r="W26" s="78">
        <v>0</v>
      </c>
      <c r="X26" s="153">
        <v>0</v>
      </c>
      <c r="Y26" s="153">
        <v>0</v>
      </c>
      <c r="Z26" s="119"/>
      <c r="AA26" s="32">
        <v>0</v>
      </c>
      <c r="AB26" s="75" t="s">
        <v>159</v>
      </c>
      <c r="AC26" s="60">
        <v>0</v>
      </c>
      <c r="AD26" s="123">
        <v>0</v>
      </c>
      <c r="AE26" s="100">
        <v>16</v>
      </c>
      <c r="AF26" s="60">
        <v>0</v>
      </c>
      <c r="AG26" s="123">
        <v>0</v>
      </c>
      <c r="AH26" s="100">
        <v>16</v>
      </c>
      <c r="AI26" s="60">
        <v>0</v>
      </c>
      <c r="AJ26" s="123">
        <v>0</v>
      </c>
      <c r="AK26" s="100">
        <v>16</v>
      </c>
      <c r="AL26" s="62">
        <v>0</v>
      </c>
      <c r="AM26" s="109">
        <v>0</v>
      </c>
      <c r="AN26" s="146">
        <v>0</v>
      </c>
      <c r="AO26" s="157"/>
      <c r="AP26" s="126">
        <v>0</v>
      </c>
      <c r="AQ26" s="60">
        <v>0</v>
      </c>
      <c r="AR26" s="137">
        <v>0</v>
      </c>
      <c r="AS26" s="10"/>
      <c r="AU26" s="140">
        <f t="shared" si="1"/>
        <v>0</v>
      </c>
      <c r="AV26" s="87">
        <f t="shared" si="2"/>
        <v>0</v>
      </c>
      <c r="AW26" s="87">
        <f t="shared" si="3"/>
        <v>0</v>
      </c>
      <c r="AX26" s="141">
        <f t="shared" si="4"/>
        <v>0</v>
      </c>
      <c r="AY26" s="61">
        <f t="shared" si="5"/>
        <v>0</v>
      </c>
      <c r="AZ26" s="140">
        <f t="shared" si="0"/>
        <v>0</v>
      </c>
      <c r="BA26" s="155">
        <f t="shared" si="6"/>
        <v>0</v>
      </c>
      <c r="BB26" s="151">
        <f t="shared" si="7"/>
        <v>0</v>
      </c>
    </row>
    <row r="27" spans="1:54" ht="12.75" customHeight="1" hidden="1">
      <c r="A27" s="8">
        <v>16</v>
      </c>
      <c r="B27" s="16" t="s">
        <v>67</v>
      </c>
      <c r="C27" s="8" t="s">
        <v>67</v>
      </c>
      <c r="D27" s="8" t="s">
        <v>67</v>
      </c>
      <c r="E27" s="8" t="s">
        <v>67</v>
      </c>
      <c r="F27" s="8" t="s">
        <v>67</v>
      </c>
      <c r="G27" s="8" t="s">
        <v>67</v>
      </c>
      <c r="H27" s="74" t="s">
        <v>67</v>
      </c>
      <c r="I27" s="95" t="s">
        <v>67</v>
      </c>
      <c r="J27" s="88"/>
      <c r="K27" s="60">
        <v>0</v>
      </c>
      <c r="L27" s="77">
        <v>0</v>
      </c>
      <c r="M27" s="60">
        <v>0</v>
      </c>
      <c r="N27" s="77">
        <v>0</v>
      </c>
      <c r="O27" s="60">
        <v>0</v>
      </c>
      <c r="P27" s="77">
        <v>0</v>
      </c>
      <c r="Q27" s="60">
        <v>0</v>
      </c>
      <c r="R27" s="77">
        <v>0</v>
      </c>
      <c r="S27" s="60">
        <v>0</v>
      </c>
      <c r="T27" s="77">
        <v>0</v>
      </c>
      <c r="U27" s="62">
        <v>0</v>
      </c>
      <c r="V27" s="136">
        <v>0</v>
      </c>
      <c r="W27" s="78">
        <v>0</v>
      </c>
      <c r="X27" s="153">
        <v>0</v>
      </c>
      <c r="Y27" s="153">
        <v>0</v>
      </c>
      <c r="Z27" s="119"/>
      <c r="AA27" s="32">
        <v>0</v>
      </c>
      <c r="AB27" s="75" t="s">
        <v>159</v>
      </c>
      <c r="AC27" s="60">
        <v>0</v>
      </c>
      <c r="AD27" s="123">
        <v>0</v>
      </c>
      <c r="AE27" s="100">
        <v>16</v>
      </c>
      <c r="AF27" s="60">
        <v>0</v>
      </c>
      <c r="AG27" s="123">
        <v>0</v>
      </c>
      <c r="AH27" s="100">
        <v>16</v>
      </c>
      <c r="AI27" s="60">
        <v>0</v>
      </c>
      <c r="AJ27" s="123">
        <v>0</v>
      </c>
      <c r="AK27" s="100">
        <v>16</v>
      </c>
      <c r="AL27" s="62">
        <v>0</v>
      </c>
      <c r="AM27" s="109">
        <v>0</v>
      </c>
      <c r="AN27" s="146">
        <v>0</v>
      </c>
      <c r="AO27" s="157"/>
      <c r="AP27" s="126">
        <v>0</v>
      </c>
      <c r="AQ27" s="60">
        <v>0</v>
      </c>
      <c r="AR27" s="137">
        <v>0</v>
      </c>
      <c r="AS27" s="10"/>
      <c r="AU27" s="140">
        <f t="shared" si="1"/>
        <v>0</v>
      </c>
      <c r="AV27" s="87">
        <f t="shared" si="2"/>
        <v>0</v>
      </c>
      <c r="AW27" s="87">
        <f t="shared" si="3"/>
        <v>0</v>
      </c>
      <c r="AX27" s="141">
        <f t="shared" si="4"/>
        <v>0</v>
      </c>
      <c r="AY27" s="61">
        <f t="shared" si="5"/>
        <v>0</v>
      </c>
      <c r="AZ27" s="140">
        <f t="shared" si="0"/>
        <v>0</v>
      </c>
      <c r="BA27" s="155">
        <f t="shared" si="6"/>
        <v>0</v>
      </c>
      <c r="BB27" s="151">
        <f t="shared" si="7"/>
        <v>0</v>
      </c>
    </row>
    <row r="28" spans="1:54" ht="12.75" customHeight="1" hidden="1">
      <c r="A28" s="8">
        <v>17</v>
      </c>
      <c r="B28" s="16" t="s">
        <v>67</v>
      </c>
      <c r="C28" s="8" t="s">
        <v>67</v>
      </c>
      <c r="D28" s="8" t="s">
        <v>67</v>
      </c>
      <c r="E28" s="8" t="s">
        <v>67</v>
      </c>
      <c r="F28" s="8" t="s">
        <v>67</v>
      </c>
      <c r="G28" s="8" t="s">
        <v>67</v>
      </c>
      <c r="H28" s="74" t="s">
        <v>67</v>
      </c>
      <c r="I28" s="95" t="s">
        <v>67</v>
      </c>
      <c r="J28" s="88"/>
      <c r="K28" s="60">
        <v>0</v>
      </c>
      <c r="L28" s="77">
        <v>0</v>
      </c>
      <c r="M28" s="60">
        <v>0</v>
      </c>
      <c r="N28" s="77">
        <v>0</v>
      </c>
      <c r="O28" s="60">
        <v>0</v>
      </c>
      <c r="P28" s="77">
        <v>0</v>
      </c>
      <c r="Q28" s="60">
        <v>0</v>
      </c>
      <c r="R28" s="77">
        <v>0</v>
      </c>
      <c r="S28" s="60">
        <v>0</v>
      </c>
      <c r="T28" s="77">
        <v>0</v>
      </c>
      <c r="U28" s="62">
        <v>0</v>
      </c>
      <c r="V28" s="136">
        <v>0</v>
      </c>
      <c r="W28" s="78">
        <v>0</v>
      </c>
      <c r="X28" s="153">
        <v>0</v>
      </c>
      <c r="Y28" s="153">
        <v>0</v>
      </c>
      <c r="Z28" s="119"/>
      <c r="AA28" s="32">
        <v>0</v>
      </c>
      <c r="AB28" s="75" t="s">
        <v>160</v>
      </c>
      <c r="AC28" s="60">
        <v>0</v>
      </c>
      <c r="AD28" s="123">
        <v>0</v>
      </c>
      <c r="AE28" s="100">
        <v>24</v>
      </c>
      <c r="AF28" s="60">
        <v>0</v>
      </c>
      <c r="AG28" s="123">
        <v>0</v>
      </c>
      <c r="AH28" s="100">
        <v>24</v>
      </c>
      <c r="AI28" s="60">
        <v>0</v>
      </c>
      <c r="AJ28" s="123">
        <v>0</v>
      </c>
      <c r="AK28" s="100">
        <v>24</v>
      </c>
      <c r="AL28" s="62">
        <v>0</v>
      </c>
      <c r="AM28" s="109">
        <v>0</v>
      </c>
      <c r="AN28" s="146">
        <v>0</v>
      </c>
      <c r="AO28" s="157"/>
      <c r="AP28" s="126">
        <v>0</v>
      </c>
      <c r="AQ28" s="60">
        <v>0</v>
      </c>
      <c r="AR28" s="137">
        <v>0</v>
      </c>
      <c r="AS28" s="10"/>
      <c r="AU28" s="140">
        <f t="shared" si="1"/>
        <v>0</v>
      </c>
      <c r="AV28" s="87">
        <f t="shared" si="2"/>
        <v>0</v>
      </c>
      <c r="AW28" s="87">
        <f t="shared" si="3"/>
        <v>0</v>
      </c>
      <c r="AX28" s="141">
        <f t="shared" si="4"/>
        <v>0</v>
      </c>
      <c r="AY28" s="61">
        <f t="shared" si="5"/>
        <v>0</v>
      </c>
      <c r="AZ28" s="140">
        <f t="shared" si="0"/>
        <v>0</v>
      </c>
      <c r="BA28" s="155">
        <f t="shared" si="6"/>
        <v>0</v>
      </c>
      <c r="BB28" s="151">
        <f t="shared" si="7"/>
        <v>0</v>
      </c>
    </row>
    <row r="29" spans="1:54" ht="12.75" customHeight="1" hidden="1">
      <c r="A29" s="8">
        <v>18</v>
      </c>
      <c r="B29" s="16" t="s">
        <v>67</v>
      </c>
      <c r="C29" s="8" t="s">
        <v>67</v>
      </c>
      <c r="D29" s="8" t="s">
        <v>67</v>
      </c>
      <c r="E29" s="8" t="s">
        <v>67</v>
      </c>
      <c r="F29" s="8" t="s">
        <v>67</v>
      </c>
      <c r="G29" s="8" t="s">
        <v>67</v>
      </c>
      <c r="H29" s="74" t="s">
        <v>67</v>
      </c>
      <c r="I29" s="95" t="s">
        <v>67</v>
      </c>
      <c r="J29" s="88"/>
      <c r="K29" s="60">
        <v>0</v>
      </c>
      <c r="L29" s="77">
        <v>0</v>
      </c>
      <c r="M29" s="60">
        <v>0</v>
      </c>
      <c r="N29" s="77">
        <v>0</v>
      </c>
      <c r="O29" s="60">
        <v>0</v>
      </c>
      <c r="P29" s="77">
        <v>0</v>
      </c>
      <c r="Q29" s="60">
        <v>0</v>
      </c>
      <c r="R29" s="77">
        <v>0</v>
      </c>
      <c r="S29" s="60">
        <v>0</v>
      </c>
      <c r="T29" s="77">
        <v>0</v>
      </c>
      <c r="U29" s="62">
        <v>0</v>
      </c>
      <c r="V29" s="136">
        <v>0</v>
      </c>
      <c r="W29" s="78">
        <v>0</v>
      </c>
      <c r="X29" s="153">
        <v>0</v>
      </c>
      <c r="Y29" s="153">
        <v>0</v>
      </c>
      <c r="Z29" s="119"/>
      <c r="AA29" s="32">
        <v>0</v>
      </c>
      <c r="AB29" s="75" t="s">
        <v>160</v>
      </c>
      <c r="AC29" s="60">
        <v>0</v>
      </c>
      <c r="AD29" s="123">
        <v>0</v>
      </c>
      <c r="AE29" s="100">
        <v>24</v>
      </c>
      <c r="AF29" s="60">
        <v>0</v>
      </c>
      <c r="AG29" s="123">
        <v>0</v>
      </c>
      <c r="AH29" s="100">
        <v>24</v>
      </c>
      <c r="AI29" s="60">
        <v>0</v>
      </c>
      <c r="AJ29" s="123">
        <v>0</v>
      </c>
      <c r="AK29" s="100">
        <v>24</v>
      </c>
      <c r="AL29" s="62">
        <v>0</v>
      </c>
      <c r="AM29" s="109">
        <v>0</v>
      </c>
      <c r="AN29" s="146">
        <v>0</v>
      </c>
      <c r="AO29" s="157"/>
      <c r="AP29" s="126">
        <v>0</v>
      </c>
      <c r="AQ29" s="60">
        <v>0</v>
      </c>
      <c r="AR29" s="137">
        <v>0</v>
      </c>
      <c r="AS29" s="10"/>
      <c r="AU29" s="140">
        <f t="shared" si="1"/>
        <v>0</v>
      </c>
      <c r="AV29" s="87">
        <f t="shared" si="2"/>
        <v>0</v>
      </c>
      <c r="AW29" s="87">
        <f t="shared" si="3"/>
        <v>0</v>
      </c>
      <c r="AX29" s="141">
        <f t="shared" si="4"/>
        <v>0</v>
      </c>
      <c r="AY29" s="61">
        <f t="shared" si="5"/>
        <v>0</v>
      </c>
      <c r="AZ29" s="140">
        <f t="shared" si="0"/>
        <v>0</v>
      </c>
      <c r="BA29" s="155">
        <f t="shared" si="6"/>
        <v>0</v>
      </c>
      <c r="BB29" s="151">
        <f t="shared" si="7"/>
        <v>0</v>
      </c>
    </row>
    <row r="30" spans="1:54" ht="12.75" customHeight="1" hidden="1">
      <c r="A30" s="8">
        <v>19</v>
      </c>
      <c r="B30" s="16" t="s">
        <v>67</v>
      </c>
      <c r="C30" s="8" t="s">
        <v>67</v>
      </c>
      <c r="D30" s="8" t="s">
        <v>67</v>
      </c>
      <c r="E30" s="8" t="s">
        <v>67</v>
      </c>
      <c r="F30" s="8" t="s">
        <v>67</v>
      </c>
      <c r="G30" s="8" t="s">
        <v>67</v>
      </c>
      <c r="H30" s="74" t="s">
        <v>67</v>
      </c>
      <c r="I30" s="95" t="s">
        <v>67</v>
      </c>
      <c r="J30" s="88">
        <v>0</v>
      </c>
      <c r="K30" s="60">
        <v>0</v>
      </c>
      <c r="L30" s="77">
        <v>0</v>
      </c>
      <c r="M30" s="60">
        <v>0</v>
      </c>
      <c r="N30" s="77">
        <v>0</v>
      </c>
      <c r="O30" s="60">
        <v>0</v>
      </c>
      <c r="P30" s="77">
        <v>0</v>
      </c>
      <c r="Q30" s="60">
        <v>0</v>
      </c>
      <c r="R30" s="77">
        <v>0</v>
      </c>
      <c r="S30" s="60">
        <v>0</v>
      </c>
      <c r="T30" s="77">
        <v>0</v>
      </c>
      <c r="U30" s="62">
        <v>0</v>
      </c>
      <c r="V30" s="136">
        <v>0</v>
      </c>
      <c r="W30" s="78">
        <v>0</v>
      </c>
      <c r="X30" s="153">
        <v>0</v>
      </c>
      <c r="Y30" s="153">
        <v>0</v>
      </c>
      <c r="Z30" s="119"/>
      <c r="AA30" s="32">
        <v>0</v>
      </c>
      <c r="AB30" s="75" t="s">
        <v>160</v>
      </c>
      <c r="AC30" s="60">
        <v>0</v>
      </c>
      <c r="AD30" s="123">
        <v>0</v>
      </c>
      <c r="AE30" s="100">
        <v>24</v>
      </c>
      <c r="AF30" s="60">
        <v>0</v>
      </c>
      <c r="AG30" s="123">
        <v>0</v>
      </c>
      <c r="AH30" s="100">
        <v>24</v>
      </c>
      <c r="AI30" s="60">
        <v>0</v>
      </c>
      <c r="AJ30" s="123">
        <v>0</v>
      </c>
      <c r="AK30" s="100">
        <v>24</v>
      </c>
      <c r="AL30" s="62">
        <v>0</v>
      </c>
      <c r="AM30" s="109">
        <v>0</v>
      </c>
      <c r="AN30" s="146">
        <v>0</v>
      </c>
      <c r="AO30" s="157"/>
      <c r="AP30" s="126">
        <v>0</v>
      </c>
      <c r="AQ30" s="60">
        <v>0</v>
      </c>
      <c r="AR30" s="137">
        <v>0</v>
      </c>
      <c r="AS30" s="10"/>
      <c r="AU30" s="140">
        <f t="shared" si="1"/>
        <v>0</v>
      </c>
      <c r="AV30" s="87">
        <f t="shared" si="2"/>
        <v>0</v>
      </c>
      <c r="AW30" s="87">
        <f t="shared" si="3"/>
        <v>0</v>
      </c>
      <c r="AX30" s="141">
        <f t="shared" si="4"/>
        <v>0</v>
      </c>
      <c r="AY30" s="61">
        <f t="shared" si="5"/>
        <v>0</v>
      </c>
      <c r="AZ30" s="140">
        <f t="shared" si="0"/>
        <v>0</v>
      </c>
      <c r="BA30" s="155">
        <f t="shared" si="6"/>
        <v>0</v>
      </c>
      <c r="BB30" s="151">
        <f t="shared" si="7"/>
        <v>0</v>
      </c>
    </row>
    <row r="31" spans="1:54" ht="12.75" customHeight="1" hidden="1">
      <c r="A31" s="8">
        <v>20</v>
      </c>
      <c r="B31" s="16" t="s">
        <v>67</v>
      </c>
      <c r="C31" s="8" t="s">
        <v>67</v>
      </c>
      <c r="D31" s="8" t="s">
        <v>67</v>
      </c>
      <c r="E31" s="8" t="s">
        <v>67</v>
      </c>
      <c r="F31" s="8" t="s">
        <v>67</v>
      </c>
      <c r="G31" s="8" t="s">
        <v>67</v>
      </c>
      <c r="H31" s="74" t="s">
        <v>67</v>
      </c>
      <c r="I31" s="95" t="s">
        <v>67</v>
      </c>
      <c r="J31" s="88">
        <v>0</v>
      </c>
      <c r="K31" s="60">
        <v>0</v>
      </c>
      <c r="L31" s="77">
        <v>0</v>
      </c>
      <c r="M31" s="60">
        <v>0</v>
      </c>
      <c r="N31" s="77">
        <v>0</v>
      </c>
      <c r="O31" s="60">
        <v>0</v>
      </c>
      <c r="P31" s="77">
        <v>0</v>
      </c>
      <c r="Q31" s="60">
        <v>0</v>
      </c>
      <c r="R31" s="77">
        <v>0</v>
      </c>
      <c r="S31" s="60">
        <v>0</v>
      </c>
      <c r="T31" s="77">
        <v>0</v>
      </c>
      <c r="U31" s="62">
        <v>0</v>
      </c>
      <c r="V31" s="136">
        <v>0</v>
      </c>
      <c r="W31" s="78">
        <v>0</v>
      </c>
      <c r="X31" s="153">
        <v>0</v>
      </c>
      <c r="Y31" s="153">
        <v>0</v>
      </c>
      <c r="Z31" s="119"/>
      <c r="AA31" s="32">
        <v>0</v>
      </c>
      <c r="AB31" s="75" t="s">
        <v>160</v>
      </c>
      <c r="AC31" s="60">
        <v>0</v>
      </c>
      <c r="AD31" s="123">
        <v>0</v>
      </c>
      <c r="AE31" s="100">
        <v>24</v>
      </c>
      <c r="AF31" s="60">
        <v>0</v>
      </c>
      <c r="AG31" s="123">
        <v>0</v>
      </c>
      <c r="AH31" s="100">
        <v>24</v>
      </c>
      <c r="AI31" s="60">
        <v>0</v>
      </c>
      <c r="AJ31" s="123">
        <v>0</v>
      </c>
      <c r="AK31" s="100">
        <v>24</v>
      </c>
      <c r="AL31" s="62">
        <v>0</v>
      </c>
      <c r="AM31" s="109">
        <v>0</v>
      </c>
      <c r="AN31" s="146">
        <v>0</v>
      </c>
      <c r="AO31" s="157"/>
      <c r="AP31" s="126">
        <v>0</v>
      </c>
      <c r="AQ31" s="60">
        <v>0</v>
      </c>
      <c r="AR31" s="137">
        <v>0</v>
      </c>
      <c r="AS31" s="10"/>
      <c r="AU31" s="140">
        <f t="shared" si="1"/>
        <v>0</v>
      </c>
      <c r="AV31" s="87">
        <f t="shared" si="2"/>
        <v>0</v>
      </c>
      <c r="AW31" s="87">
        <f t="shared" si="3"/>
        <v>0</v>
      </c>
      <c r="AX31" s="141">
        <f t="shared" si="4"/>
        <v>0</v>
      </c>
      <c r="AY31" s="61">
        <f t="shared" si="5"/>
        <v>0</v>
      </c>
      <c r="AZ31" s="140">
        <f t="shared" si="0"/>
        <v>0</v>
      </c>
      <c r="BA31" s="155">
        <f t="shared" si="6"/>
        <v>0</v>
      </c>
      <c r="BB31" s="151">
        <f t="shared" si="7"/>
        <v>0</v>
      </c>
    </row>
    <row r="32" spans="1:54" ht="12.75" customHeight="1" hidden="1">
      <c r="A32" s="8">
        <v>21</v>
      </c>
      <c r="B32" s="16" t="s">
        <v>67</v>
      </c>
      <c r="C32" s="8" t="s">
        <v>67</v>
      </c>
      <c r="D32" s="8" t="s">
        <v>67</v>
      </c>
      <c r="E32" s="8" t="s">
        <v>67</v>
      </c>
      <c r="F32" s="8" t="s">
        <v>67</v>
      </c>
      <c r="G32" s="8" t="s">
        <v>67</v>
      </c>
      <c r="H32" s="74" t="s">
        <v>67</v>
      </c>
      <c r="I32" s="95" t="s">
        <v>67</v>
      </c>
      <c r="J32" s="88">
        <v>0</v>
      </c>
      <c r="K32" s="60">
        <v>0</v>
      </c>
      <c r="L32" s="77">
        <v>0</v>
      </c>
      <c r="M32" s="60">
        <v>0</v>
      </c>
      <c r="N32" s="77">
        <v>0</v>
      </c>
      <c r="O32" s="60">
        <v>0</v>
      </c>
      <c r="P32" s="77">
        <v>0</v>
      </c>
      <c r="Q32" s="60">
        <v>0</v>
      </c>
      <c r="R32" s="77">
        <v>0</v>
      </c>
      <c r="S32" s="60">
        <v>0</v>
      </c>
      <c r="T32" s="77">
        <v>0</v>
      </c>
      <c r="U32" s="62">
        <v>0</v>
      </c>
      <c r="V32" s="136">
        <v>0</v>
      </c>
      <c r="W32" s="78">
        <v>0</v>
      </c>
      <c r="X32" s="153">
        <v>0</v>
      </c>
      <c r="Y32" s="153">
        <v>0</v>
      </c>
      <c r="Z32" s="119"/>
      <c r="AA32" s="32">
        <v>0</v>
      </c>
      <c r="AB32" s="75" t="s">
        <v>160</v>
      </c>
      <c r="AC32" s="60">
        <v>0</v>
      </c>
      <c r="AD32" s="123">
        <v>0</v>
      </c>
      <c r="AE32" s="100">
        <v>24</v>
      </c>
      <c r="AF32" s="60">
        <v>0</v>
      </c>
      <c r="AG32" s="123">
        <v>0</v>
      </c>
      <c r="AH32" s="100">
        <v>24</v>
      </c>
      <c r="AI32" s="60">
        <v>0</v>
      </c>
      <c r="AJ32" s="123">
        <v>0</v>
      </c>
      <c r="AK32" s="100">
        <v>24</v>
      </c>
      <c r="AL32" s="62">
        <v>0</v>
      </c>
      <c r="AM32" s="109">
        <v>0</v>
      </c>
      <c r="AN32" s="146">
        <v>0</v>
      </c>
      <c r="AO32" s="157"/>
      <c r="AP32" s="126">
        <v>0</v>
      </c>
      <c r="AQ32" s="60">
        <v>0</v>
      </c>
      <c r="AR32" s="137">
        <v>0</v>
      </c>
      <c r="AS32" s="10"/>
      <c r="AU32" s="140">
        <f t="shared" si="1"/>
        <v>0</v>
      </c>
      <c r="AV32" s="87">
        <f t="shared" si="2"/>
        <v>0</v>
      </c>
      <c r="AW32" s="87">
        <f t="shared" si="3"/>
        <v>0</v>
      </c>
      <c r="AX32" s="141">
        <f t="shared" si="4"/>
        <v>0</v>
      </c>
      <c r="AY32" s="61">
        <f t="shared" si="5"/>
        <v>0</v>
      </c>
      <c r="AZ32" s="140">
        <f t="shared" si="0"/>
        <v>0</v>
      </c>
      <c r="BA32" s="155">
        <f t="shared" si="6"/>
        <v>0</v>
      </c>
      <c r="BB32" s="151">
        <f t="shared" si="7"/>
        <v>0</v>
      </c>
    </row>
    <row r="33" spans="1:54" ht="12.75" customHeight="1" hidden="1">
      <c r="A33" s="8">
        <v>22</v>
      </c>
      <c r="B33" s="16" t="s">
        <v>67</v>
      </c>
      <c r="C33" s="8" t="s">
        <v>67</v>
      </c>
      <c r="D33" s="8" t="s">
        <v>67</v>
      </c>
      <c r="E33" s="8" t="s">
        <v>67</v>
      </c>
      <c r="F33" s="8" t="s">
        <v>67</v>
      </c>
      <c r="G33" s="8" t="s">
        <v>67</v>
      </c>
      <c r="H33" s="74" t="s">
        <v>67</v>
      </c>
      <c r="I33" s="95" t="s">
        <v>67</v>
      </c>
      <c r="J33" s="88">
        <v>0</v>
      </c>
      <c r="K33" s="60">
        <v>0</v>
      </c>
      <c r="L33" s="77">
        <v>0</v>
      </c>
      <c r="M33" s="60">
        <v>0</v>
      </c>
      <c r="N33" s="77">
        <v>0</v>
      </c>
      <c r="O33" s="60">
        <v>0</v>
      </c>
      <c r="P33" s="77">
        <v>0</v>
      </c>
      <c r="Q33" s="60">
        <v>0</v>
      </c>
      <c r="R33" s="77">
        <v>0</v>
      </c>
      <c r="S33" s="60">
        <v>0</v>
      </c>
      <c r="T33" s="77">
        <v>0</v>
      </c>
      <c r="U33" s="62">
        <v>0</v>
      </c>
      <c r="V33" s="136">
        <v>0</v>
      </c>
      <c r="W33" s="78">
        <v>0</v>
      </c>
      <c r="X33" s="153">
        <v>0</v>
      </c>
      <c r="Y33" s="153">
        <v>0</v>
      </c>
      <c r="Z33" s="119"/>
      <c r="AA33" s="32">
        <v>0</v>
      </c>
      <c r="AB33" s="75" t="s">
        <v>160</v>
      </c>
      <c r="AC33" s="60">
        <v>0</v>
      </c>
      <c r="AD33" s="123">
        <v>0</v>
      </c>
      <c r="AE33" s="100">
        <v>24</v>
      </c>
      <c r="AF33" s="60">
        <v>0</v>
      </c>
      <c r="AG33" s="123">
        <v>0</v>
      </c>
      <c r="AH33" s="100">
        <v>24</v>
      </c>
      <c r="AI33" s="60">
        <v>0</v>
      </c>
      <c r="AJ33" s="123">
        <v>0</v>
      </c>
      <c r="AK33" s="100">
        <v>24</v>
      </c>
      <c r="AL33" s="62">
        <v>0</v>
      </c>
      <c r="AM33" s="109">
        <v>0</v>
      </c>
      <c r="AN33" s="146">
        <v>0</v>
      </c>
      <c r="AO33" s="157"/>
      <c r="AP33" s="126">
        <v>0</v>
      </c>
      <c r="AQ33" s="60">
        <v>0</v>
      </c>
      <c r="AR33" s="137">
        <v>0</v>
      </c>
      <c r="AS33" s="10"/>
      <c r="AU33" s="140">
        <f t="shared" si="1"/>
        <v>0</v>
      </c>
      <c r="AV33" s="87">
        <f t="shared" si="2"/>
        <v>0</v>
      </c>
      <c r="AW33" s="87">
        <f t="shared" si="3"/>
        <v>0</v>
      </c>
      <c r="AX33" s="141">
        <f t="shared" si="4"/>
        <v>0</v>
      </c>
      <c r="AY33" s="61">
        <f t="shared" si="5"/>
        <v>0</v>
      </c>
      <c r="AZ33" s="140">
        <f t="shared" si="0"/>
        <v>0</v>
      </c>
      <c r="BA33" s="155">
        <f t="shared" si="6"/>
        <v>0</v>
      </c>
      <c r="BB33" s="151">
        <f t="shared" si="7"/>
        <v>0</v>
      </c>
    </row>
    <row r="34" spans="1:54" ht="12.75" customHeight="1" hidden="1">
      <c r="A34" s="8">
        <v>23</v>
      </c>
      <c r="B34" s="16" t="s">
        <v>67</v>
      </c>
      <c r="C34" s="8" t="s">
        <v>67</v>
      </c>
      <c r="D34" s="8" t="s">
        <v>67</v>
      </c>
      <c r="E34" s="8" t="s">
        <v>67</v>
      </c>
      <c r="F34" s="8" t="s">
        <v>67</v>
      </c>
      <c r="G34" s="8" t="s">
        <v>67</v>
      </c>
      <c r="H34" s="74" t="s">
        <v>67</v>
      </c>
      <c r="I34" s="95" t="s">
        <v>67</v>
      </c>
      <c r="J34" s="88">
        <v>0</v>
      </c>
      <c r="K34" s="60">
        <v>0</v>
      </c>
      <c r="L34" s="77">
        <v>0</v>
      </c>
      <c r="M34" s="60">
        <v>0</v>
      </c>
      <c r="N34" s="77">
        <v>0</v>
      </c>
      <c r="O34" s="60">
        <v>0</v>
      </c>
      <c r="P34" s="77">
        <v>0</v>
      </c>
      <c r="Q34" s="60">
        <v>0</v>
      </c>
      <c r="R34" s="77">
        <v>0</v>
      </c>
      <c r="S34" s="60">
        <v>0</v>
      </c>
      <c r="T34" s="77">
        <v>0</v>
      </c>
      <c r="U34" s="62">
        <v>0</v>
      </c>
      <c r="V34" s="136">
        <v>0</v>
      </c>
      <c r="W34" s="78">
        <v>0</v>
      </c>
      <c r="X34" s="153">
        <v>0</v>
      </c>
      <c r="Y34" s="153">
        <v>0</v>
      </c>
      <c r="Z34" s="119"/>
      <c r="AA34" s="32">
        <v>0</v>
      </c>
      <c r="AB34" s="75" t="s">
        <v>160</v>
      </c>
      <c r="AC34" s="60">
        <v>0</v>
      </c>
      <c r="AD34" s="123">
        <v>0</v>
      </c>
      <c r="AE34" s="100">
        <v>24</v>
      </c>
      <c r="AF34" s="60">
        <v>0</v>
      </c>
      <c r="AG34" s="123">
        <v>0</v>
      </c>
      <c r="AH34" s="100">
        <v>24</v>
      </c>
      <c r="AI34" s="60">
        <v>0</v>
      </c>
      <c r="AJ34" s="123">
        <v>0</v>
      </c>
      <c r="AK34" s="100">
        <v>24</v>
      </c>
      <c r="AL34" s="62">
        <v>0</v>
      </c>
      <c r="AM34" s="109">
        <v>0</v>
      </c>
      <c r="AN34" s="146">
        <v>0</v>
      </c>
      <c r="AO34" s="157"/>
      <c r="AP34" s="126">
        <v>0</v>
      </c>
      <c r="AQ34" s="60">
        <v>0</v>
      </c>
      <c r="AR34" s="137">
        <v>0</v>
      </c>
      <c r="AS34" s="10"/>
      <c r="AU34" s="140">
        <f t="shared" si="1"/>
        <v>0</v>
      </c>
      <c r="AV34" s="87">
        <f t="shared" si="2"/>
        <v>0</v>
      </c>
      <c r="AW34" s="87">
        <f t="shared" si="3"/>
        <v>0</v>
      </c>
      <c r="AX34" s="141">
        <f t="shared" si="4"/>
        <v>0</v>
      </c>
      <c r="AY34" s="61">
        <f t="shared" si="5"/>
        <v>0</v>
      </c>
      <c r="AZ34" s="140">
        <f t="shared" si="0"/>
        <v>0</v>
      </c>
      <c r="BA34" s="155">
        <f t="shared" si="6"/>
        <v>0</v>
      </c>
      <c r="BB34" s="151">
        <f t="shared" si="7"/>
        <v>0</v>
      </c>
    </row>
    <row r="35" spans="1:54" ht="12.75" customHeight="1" hidden="1">
      <c r="A35" s="8">
        <v>24</v>
      </c>
      <c r="B35" s="16" t="s">
        <v>67</v>
      </c>
      <c r="C35" s="8" t="s">
        <v>67</v>
      </c>
      <c r="D35" s="8" t="s">
        <v>67</v>
      </c>
      <c r="E35" s="8" t="s">
        <v>67</v>
      </c>
      <c r="F35" s="8" t="s">
        <v>67</v>
      </c>
      <c r="G35" s="8" t="s">
        <v>67</v>
      </c>
      <c r="H35" s="74" t="s">
        <v>67</v>
      </c>
      <c r="I35" s="95" t="s">
        <v>67</v>
      </c>
      <c r="J35" s="88">
        <v>0</v>
      </c>
      <c r="K35" s="60">
        <v>0</v>
      </c>
      <c r="L35" s="77">
        <v>0</v>
      </c>
      <c r="M35" s="60">
        <v>0</v>
      </c>
      <c r="N35" s="77">
        <v>0</v>
      </c>
      <c r="O35" s="60">
        <v>0</v>
      </c>
      <c r="P35" s="77">
        <v>0</v>
      </c>
      <c r="Q35" s="60">
        <v>0</v>
      </c>
      <c r="R35" s="77">
        <v>0</v>
      </c>
      <c r="S35" s="60">
        <v>0</v>
      </c>
      <c r="T35" s="77">
        <v>0</v>
      </c>
      <c r="U35" s="62">
        <v>0</v>
      </c>
      <c r="V35" s="136">
        <v>0</v>
      </c>
      <c r="W35" s="78">
        <v>0</v>
      </c>
      <c r="X35" s="153">
        <v>0</v>
      </c>
      <c r="Y35" s="153">
        <v>0</v>
      </c>
      <c r="Z35" s="119"/>
      <c r="AA35" s="32">
        <v>0</v>
      </c>
      <c r="AB35" s="75" t="s">
        <v>160</v>
      </c>
      <c r="AC35" s="60">
        <v>0</v>
      </c>
      <c r="AD35" s="123">
        <v>0</v>
      </c>
      <c r="AE35" s="100">
        <v>24</v>
      </c>
      <c r="AF35" s="60">
        <v>0</v>
      </c>
      <c r="AG35" s="123">
        <v>0</v>
      </c>
      <c r="AH35" s="100">
        <v>24</v>
      </c>
      <c r="AI35" s="60">
        <v>0</v>
      </c>
      <c r="AJ35" s="123">
        <v>0</v>
      </c>
      <c r="AK35" s="100">
        <v>24</v>
      </c>
      <c r="AL35" s="62">
        <v>0</v>
      </c>
      <c r="AM35" s="109">
        <v>0</v>
      </c>
      <c r="AN35" s="146">
        <v>0</v>
      </c>
      <c r="AO35" s="157"/>
      <c r="AP35" s="126">
        <v>0</v>
      </c>
      <c r="AQ35" s="60">
        <v>0</v>
      </c>
      <c r="AR35" s="137">
        <v>0</v>
      </c>
      <c r="AS35" s="10"/>
      <c r="AU35" s="140">
        <f t="shared" si="1"/>
        <v>0</v>
      </c>
      <c r="AV35" s="87">
        <f t="shared" si="2"/>
        <v>0</v>
      </c>
      <c r="AW35" s="87">
        <f t="shared" si="3"/>
        <v>0</v>
      </c>
      <c r="AX35" s="141">
        <f t="shared" si="4"/>
        <v>0</v>
      </c>
      <c r="AY35" s="61">
        <f t="shared" si="5"/>
        <v>0</v>
      </c>
      <c r="AZ35" s="140">
        <f t="shared" si="0"/>
        <v>0</v>
      </c>
      <c r="BA35" s="155">
        <f t="shared" si="6"/>
        <v>0</v>
      </c>
      <c r="BB35" s="151">
        <f t="shared" si="7"/>
        <v>0</v>
      </c>
    </row>
    <row r="36" spans="1:54" ht="12.75" customHeight="1" hidden="1">
      <c r="A36" s="8">
        <v>25</v>
      </c>
      <c r="B36" s="16" t="s">
        <v>67</v>
      </c>
      <c r="C36" s="8" t="s">
        <v>67</v>
      </c>
      <c r="D36" s="8" t="s">
        <v>67</v>
      </c>
      <c r="E36" s="8" t="s">
        <v>67</v>
      </c>
      <c r="F36" s="8" t="s">
        <v>67</v>
      </c>
      <c r="G36" s="8" t="s">
        <v>67</v>
      </c>
      <c r="H36" s="74" t="s">
        <v>67</v>
      </c>
      <c r="I36" s="95" t="s">
        <v>67</v>
      </c>
      <c r="J36" s="88">
        <v>0</v>
      </c>
      <c r="K36" s="60">
        <v>0</v>
      </c>
      <c r="L36" s="77">
        <v>0</v>
      </c>
      <c r="M36" s="60">
        <v>0</v>
      </c>
      <c r="N36" s="77">
        <v>0</v>
      </c>
      <c r="O36" s="60">
        <v>0</v>
      </c>
      <c r="P36" s="77">
        <v>0</v>
      </c>
      <c r="Q36" s="60">
        <v>0</v>
      </c>
      <c r="R36" s="77">
        <v>0</v>
      </c>
      <c r="S36" s="60">
        <v>0</v>
      </c>
      <c r="T36" s="77">
        <v>0</v>
      </c>
      <c r="U36" s="62">
        <v>0</v>
      </c>
      <c r="V36" s="136">
        <v>0</v>
      </c>
      <c r="W36" s="78">
        <v>0</v>
      </c>
      <c r="X36" s="153">
        <v>0</v>
      </c>
      <c r="Y36" s="153">
        <v>0</v>
      </c>
      <c r="Z36" s="119"/>
      <c r="AA36" s="32">
        <v>0</v>
      </c>
      <c r="AB36" s="75" t="s">
        <v>167</v>
      </c>
      <c r="AC36" s="60">
        <v>0</v>
      </c>
      <c r="AD36" s="123">
        <v>0</v>
      </c>
      <c r="AE36" s="100">
        <v>32</v>
      </c>
      <c r="AF36" s="60">
        <v>0</v>
      </c>
      <c r="AG36" s="123">
        <v>0</v>
      </c>
      <c r="AH36" s="100">
        <v>32</v>
      </c>
      <c r="AI36" s="60">
        <v>0</v>
      </c>
      <c r="AJ36" s="123">
        <v>0</v>
      </c>
      <c r="AK36" s="100">
        <v>32</v>
      </c>
      <c r="AL36" s="62">
        <v>0</v>
      </c>
      <c r="AM36" s="109">
        <v>0</v>
      </c>
      <c r="AN36" s="146">
        <v>0</v>
      </c>
      <c r="AO36" s="157"/>
      <c r="AP36" s="126">
        <v>0</v>
      </c>
      <c r="AQ36" s="60">
        <v>0</v>
      </c>
      <c r="AR36" s="137">
        <v>0</v>
      </c>
      <c r="AS36" s="10"/>
      <c r="AU36" s="140">
        <f t="shared" si="1"/>
        <v>0</v>
      </c>
      <c r="AV36" s="87">
        <f t="shared" si="2"/>
        <v>0</v>
      </c>
      <c r="AW36" s="87">
        <f t="shared" si="3"/>
        <v>0</v>
      </c>
      <c r="AX36" s="141">
        <f t="shared" si="4"/>
        <v>0</v>
      </c>
      <c r="AY36" s="61">
        <f t="shared" si="5"/>
        <v>0</v>
      </c>
      <c r="AZ36" s="140">
        <f t="shared" si="0"/>
        <v>0</v>
      </c>
      <c r="BA36" s="155">
        <f t="shared" si="6"/>
        <v>0</v>
      </c>
      <c r="BB36" s="151">
        <f t="shared" si="7"/>
        <v>0</v>
      </c>
    </row>
    <row r="37" spans="1:54" ht="12.75" customHeight="1" hidden="1">
      <c r="A37" s="8">
        <v>26</v>
      </c>
      <c r="B37" s="16" t="s">
        <v>67</v>
      </c>
      <c r="C37" s="8" t="s">
        <v>67</v>
      </c>
      <c r="D37" s="8" t="s">
        <v>67</v>
      </c>
      <c r="E37" s="8" t="s">
        <v>67</v>
      </c>
      <c r="F37" s="8" t="s">
        <v>67</v>
      </c>
      <c r="G37" s="8" t="s">
        <v>67</v>
      </c>
      <c r="H37" s="74" t="s">
        <v>67</v>
      </c>
      <c r="I37" s="95" t="s">
        <v>67</v>
      </c>
      <c r="J37" s="88">
        <v>0</v>
      </c>
      <c r="K37" s="60">
        <v>0</v>
      </c>
      <c r="L37" s="77">
        <v>0</v>
      </c>
      <c r="M37" s="60">
        <v>0</v>
      </c>
      <c r="N37" s="77">
        <v>0</v>
      </c>
      <c r="O37" s="60">
        <v>0</v>
      </c>
      <c r="P37" s="77">
        <v>0</v>
      </c>
      <c r="Q37" s="60">
        <v>0</v>
      </c>
      <c r="R37" s="77">
        <v>0</v>
      </c>
      <c r="S37" s="60">
        <v>0</v>
      </c>
      <c r="T37" s="77">
        <v>0</v>
      </c>
      <c r="U37" s="62">
        <v>0</v>
      </c>
      <c r="V37" s="136">
        <v>0</v>
      </c>
      <c r="W37" s="78">
        <v>0</v>
      </c>
      <c r="X37" s="153">
        <v>0</v>
      </c>
      <c r="Y37" s="153">
        <v>0</v>
      </c>
      <c r="Z37" s="119"/>
      <c r="AA37" s="32">
        <v>0</v>
      </c>
      <c r="AB37" s="75" t="s">
        <v>167</v>
      </c>
      <c r="AC37" s="60">
        <v>0</v>
      </c>
      <c r="AD37" s="123">
        <v>0</v>
      </c>
      <c r="AE37" s="100">
        <v>32</v>
      </c>
      <c r="AF37" s="60">
        <v>0</v>
      </c>
      <c r="AG37" s="123">
        <v>0</v>
      </c>
      <c r="AH37" s="100">
        <v>32</v>
      </c>
      <c r="AI37" s="60">
        <v>0</v>
      </c>
      <c r="AJ37" s="123">
        <v>0</v>
      </c>
      <c r="AK37" s="100">
        <v>32</v>
      </c>
      <c r="AL37" s="62">
        <v>0</v>
      </c>
      <c r="AM37" s="109">
        <v>0</v>
      </c>
      <c r="AN37" s="146">
        <v>0</v>
      </c>
      <c r="AO37" s="157"/>
      <c r="AP37" s="126">
        <v>0</v>
      </c>
      <c r="AQ37" s="60">
        <v>0</v>
      </c>
      <c r="AR37" s="137">
        <v>0</v>
      </c>
      <c r="AS37" s="10"/>
      <c r="AU37" s="140">
        <f t="shared" si="1"/>
        <v>0</v>
      </c>
      <c r="AV37" s="87">
        <f t="shared" si="2"/>
        <v>0</v>
      </c>
      <c r="AW37" s="87">
        <f t="shared" si="3"/>
        <v>0</v>
      </c>
      <c r="AX37" s="141">
        <f t="shared" si="4"/>
        <v>0</v>
      </c>
      <c r="AY37" s="61">
        <f t="shared" si="5"/>
        <v>0</v>
      </c>
      <c r="AZ37" s="140">
        <f t="shared" si="0"/>
        <v>0</v>
      </c>
      <c r="BA37" s="155">
        <f t="shared" si="6"/>
        <v>0</v>
      </c>
      <c r="BB37" s="151">
        <f t="shared" si="7"/>
        <v>0</v>
      </c>
    </row>
    <row r="38" spans="1:54" ht="12.75" customHeight="1" hidden="1" thickBot="1">
      <c r="A38" s="8">
        <v>27</v>
      </c>
      <c r="B38" s="16" t="s">
        <v>67</v>
      </c>
      <c r="C38" s="8" t="s">
        <v>67</v>
      </c>
      <c r="D38" s="8" t="s">
        <v>67</v>
      </c>
      <c r="E38" s="8" t="s">
        <v>67</v>
      </c>
      <c r="F38" s="8" t="s">
        <v>67</v>
      </c>
      <c r="G38" s="8" t="s">
        <v>67</v>
      </c>
      <c r="H38" s="74" t="s">
        <v>67</v>
      </c>
      <c r="I38" s="95" t="s">
        <v>67</v>
      </c>
      <c r="J38" s="88">
        <v>0</v>
      </c>
      <c r="K38" s="9">
        <v>0</v>
      </c>
      <c r="L38" s="117">
        <v>0</v>
      </c>
      <c r="M38" s="9">
        <v>0</v>
      </c>
      <c r="N38" s="117">
        <v>0</v>
      </c>
      <c r="O38" s="9">
        <v>0</v>
      </c>
      <c r="P38" s="117">
        <v>0</v>
      </c>
      <c r="Q38" s="9">
        <v>0</v>
      </c>
      <c r="R38" s="117">
        <v>0</v>
      </c>
      <c r="S38" s="9">
        <v>0</v>
      </c>
      <c r="T38" s="117">
        <v>0</v>
      </c>
      <c r="U38" s="62">
        <v>0</v>
      </c>
      <c r="V38" s="136">
        <v>0</v>
      </c>
      <c r="W38" s="78">
        <v>0</v>
      </c>
      <c r="X38" s="153">
        <v>0</v>
      </c>
      <c r="Y38" s="153">
        <v>0</v>
      </c>
      <c r="Z38" s="119"/>
      <c r="AA38" s="32">
        <v>0</v>
      </c>
      <c r="AB38" s="88" t="s">
        <v>167</v>
      </c>
      <c r="AC38" s="60">
        <v>0</v>
      </c>
      <c r="AD38" s="123">
        <v>0</v>
      </c>
      <c r="AE38" s="100">
        <v>32</v>
      </c>
      <c r="AF38" s="60">
        <v>0</v>
      </c>
      <c r="AG38" s="123">
        <v>0</v>
      </c>
      <c r="AH38" s="100">
        <v>32</v>
      </c>
      <c r="AI38" s="60">
        <v>0</v>
      </c>
      <c r="AJ38" s="123">
        <v>0</v>
      </c>
      <c r="AK38" s="100">
        <v>32</v>
      </c>
      <c r="AL38" s="62">
        <v>0</v>
      </c>
      <c r="AM38" s="109">
        <v>0</v>
      </c>
      <c r="AN38" s="146">
        <v>0</v>
      </c>
      <c r="AO38" s="157"/>
      <c r="AP38" s="126">
        <v>0</v>
      </c>
      <c r="AQ38" s="60">
        <v>0</v>
      </c>
      <c r="AR38" s="137">
        <v>0</v>
      </c>
      <c r="AS38" s="10"/>
      <c r="AU38" s="130">
        <f t="shared" si="1"/>
        <v>0</v>
      </c>
      <c r="AV38" s="131">
        <f t="shared" si="2"/>
        <v>0</v>
      </c>
      <c r="AW38" s="131">
        <f t="shared" si="3"/>
        <v>0</v>
      </c>
      <c r="AX38" s="135">
        <f t="shared" si="4"/>
        <v>0</v>
      </c>
      <c r="AY38" s="20">
        <f t="shared" si="5"/>
        <v>0</v>
      </c>
      <c r="AZ38" s="130">
        <f t="shared" si="0"/>
        <v>0</v>
      </c>
      <c r="BA38" s="156">
        <f t="shared" si="6"/>
        <v>0</v>
      </c>
      <c r="BB38" s="152">
        <f t="shared" si="7"/>
        <v>0</v>
      </c>
    </row>
    <row r="39" spans="41:42" ht="12.75" customHeight="1" hidden="1">
      <c r="AO39" s="11"/>
      <c r="AP39" s="11"/>
    </row>
    <row r="40" spans="2:42" ht="12.75" customHeight="1" hidden="1">
      <c r="B40" t="s">
        <v>11</v>
      </c>
      <c r="J40" t="s">
        <v>12</v>
      </c>
      <c r="P40" t="s">
        <v>21</v>
      </c>
      <c r="AO40" s="11"/>
      <c r="AP40" s="11"/>
    </row>
    <row r="41" ht="12.75" customHeight="1"/>
  </sheetData>
  <sheetProtection/>
  <mergeCells count="31">
    <mergeCell ref="AC10:AE10"/>
    <mergeCell ref="AF10:AH10"/>
    <mergeCell ref="AI10:AK10"/>
    <mergeCell ref="AL10:AN10"/>
    <mergeCell ref="AQ9:AS9"/>
    <mergeCell ref="AU11:AY11"/>
    <mergeCell ref="AZ11:BB11"/>
    <mergeCell ref="AO10:AO11"/>
    <mergeCell ref="AP10:AP11"/>
    <mergeCell ref="AQ10:AQ11"/>
    <mergeCell ref="AR10:AR11"/>
    <mergeCell ref="AS10:AS11"/>
    <mergeCell ref="AB9:AP9"/>
    <mergeCell ref="AB10:AB11"/>
    <mergeCell ref="Z10:Z11"/>
    <mergeCell ref="AA10:AA11"/>
    <mergeCell ref="I9:I11"/>
    <mergeCell ref="D9:D11"/>
    <mergeCell ref="F9:F11"/>
    <mergeCell ref="G9:G11"/>
    <mergeCell ref="H9:H11"/>
    <mergeCell ref="K9:AA9"/>
    <mergeCell ref="K10:L10"/>
    <mergeCell ref="M10:N10"/>
    <mergeCell ref="O10:P10"/>
    <mergeCell ref="Q10:R10"/>
    <mergeCell ref="S10:T10"/>
    <mergeCell ref="U10:V10"/>
    <mergeCell ref="W10:W11"/>
    <mergeCell ref="X10:X11"/>
    <mergeCell ref="Y10:Y11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8" r:id="rId1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B40"/>
  <sheetViews>
    <sheetView showGridLines="0" showZeros="0" zoomScale="110" zoomScaleNormal="110" zoomScalePageLayoutView="0" workbookViewId="0" topLeftCell="A1">
      <selection activeCell="A1" sqref="A1:AT43"/>
    </sheetView>
  </sheetViews>
  <sheetFormatPr defaultColWidth="9.00390625" defaultRowHeight="12.75"/>
  <cols>
    <col min="1" max="1" width="3.875" style="0" customWidth="1"/>
    <col min="2" max="2" width="19.25390625" style="0" customWidth="1"/>
    <col min="3" max="3" width="5.625" style="0" customWidth="1"/>
    <col min="4" max="4" width="4.625" style="0" customWidth="1"/>
    <col min="5" max="5" width="7.00390625" style="0" customWidth="1"/>
    <col min="6" max="6" width="6.125" style="0" customWidth="1"/>
    <col min="7" max="7" width="4.25390625" style="0" customWidth="1"/>
    <col min="8" max="8" width="6.25390625" style="0" customWidth="1"/>
    <col min="9" max="9" width="5.25390625" style="0" hidden="1" customWidth="1"/>
    <col min="10" max="10" width="5.25390625" style="0" customWidth="1"/>
    <col min="11" max="11" width="4.125" style="0" customWidth="1"/>
    <col min="12" max="12" width="9.25390625" style="0" customWidth="1"/>
    <col min="13" max="13" width="4.125" style="0" customWidth="1"/>
    <col min="14" max="14" width="9.25390625" style="0" customWidth="1"/>
    <col min="15" max="15" width="4.125" style="0" customWidth="1"/>
    <col min="16" max="16" width="9.25390625" style="0" customWidth="1"/>
    <col min="17" max="17" width="4.125" style="0" customWidth="1"/>
    <col min="18" max="18" width="9.25390625" style="0" customWidth="1"/>
    <col min="19" max="19" width="4.125" style="0" hidden="1" customWidth="1"/>
    <col min="20" max="20" width="9.25390625" style="0" hidden="1" customWidth="1"/>
    <col min="21" max="21" width="4.125" style="0" customWidth="1"/>
    <col min="22" max="22" width="9.25390625" style="0" customWidth="1"/>
    <col min="23" max="23" width="6.00390625" style="0" customWidth="1"/>
    <col min="24" max="24" width="5.625" style="0" hidden="1" customWidth="1"/>
    <col min="25" max="27" width="5.625" style="0" customWidth="1"/>
    <col min="28" max="28" width="5.625" style="0" hidden="1" customWidth="1"/>
    <col min="29" max="29" width="4.125" style="0" hidden="1" customWidth="1"/>
    <col min="30" max="30" width="9.25390625" style="0" hidden="1" customWidth="1"/>
    <col min="31" max="32" width="4.00390625" style="0" hidden="1" customWidth="1"/>
    <col min="33" max="33" width="9.25390625" style="0" hidden="1" customWidth="1"/>
    <col min="34" max="35" width="4.125" style="0" hidden="1" customWidth="1"/>
    <col min="36" max="36" width="9.25390625" style="0" hidden="1" customWidth="1"/>
    <col min="37" max="38" width="4.125" style="0" hidden="1" customWidth="1"/>
    <col min="39" max="39" width="9.25390625" style="0" hidden="1" customWidth="1"/>
    <col min="40" max="40" width="4.125" style="0" hidden="1" customWidth="1"/>
    <col min="41" max="41" width="4.25390625" style="0" hidden="1" customWidth="1"/>
    <col min="42" max="42" width="6.375" style="0" hidden="1" customWidth="1"/>
    <col min="43" max="43" width="5.125" style="0" hidden="1" customWidth="1"/>
    <col min="44" max="45" width="5.75390625" style="0" hidden="1" customWidth="1"/>
    <col min="46" max="46" width="5.75390625" style="14" customWidth="1"/>
    <col min="47" max="54" width="3.875" style="0" hidden="1" customWidth="1"/>
  </cols>
  <sheetData>
    <row r="1" spans="2:15" ht="15.75">
      <c r="B1" s="1" t="s">
        <v>1</v>
      </c>
      <c r="O1" s="24" t="s">
        <v>2</v>
      </c>
    </row>
    <row r="2" spans="11:15" ht="15">
      <c r="K2" s="3"/>
      <c r="L2" s="3"/>
      <c r="O2" s="23" t="s">
        <v>241</v>
      </c>
    </row>
    <row r="3" spans="1:15" ht="15">
      <c r="A3" t="s">
        <v>3</v>
      </c>
      <c r="K3" s="3"/>
      <c r="L3" s="3"/>
      <c r="O3" s="23" t="s">
        <v>165</v>
      </c>
    </row>
    <row r="4" spans="11:15" ht="15">
      <c r="K4" s="3"/>
      <c r="L4" s="3"/>
      <c r="O4" s="23" t="s">
        <v>164</v>
      </c>
    </row>
    <row r="5" ht="12.75">
      <c r="B5" s="27">
        <v>41322</v>
      </c>
    </row>
    <row r="6" spans="10:15" ht="15.75">
      <c r="J6" s="4" t="s">
        <v>4</v>
      </c>
      <c r="N6" s="21" t="s">
        <v>133</v>
      </c>
      <c r="O6" s="12"/>
    </row>
    <row r="7" spans="1:45" ht="12.75">
      <c r="A7" s="14"/>
      <c r="B7" s="14"/>
      <c r="C7" s="14"/>
      <c r="D7" s="14" t="s">
        <v>25</v>
      </c>
      <c r="E7" s="14"/>
      <c r="F7" s="14"/>
      <c r="G7" s="14"/>
      <c r="H7" s="14"/>
      <c r="I7" s="14"/>
      <c r="J7" s="14">
        <v>4</v>
      </c>
      <c r="K7" s="14"/>
      <c r="L7" s="14"/>
      <c r="M7" s="14"/>
      <c r="N7" s="14"/>
      <c r="O7" s="14"/>
      <c r="P7" s="14" t="s">
        <v>13</v>
      </c>
      <c r="Q7" s="14"/>
      <c r="R7" s="14"/>
      <c r="S7" s="14"/>
      <c r="T7" s="14"/>
      <c r="U7" s="14"/>
      <c r="V7" s="14"/>
      <c r="W7" s="22">
        <v>80</v>
      </c>
      <c r="X7" s="11" t="s">
        <v>14</v>
      </c>
      <c r="Y7" s="11" t="s">
        <v>14</v>
      </c>
      <c r="AC7" s="35" t="s">
        <v>156</v>
      </c>
      <c r="AD7">
        <v>3</v>
      </c>
      <c r="AE7" s="14"/>
      <c r="AF7" s="14"/>
      <c r="AG7" s="14"/>
      <c r="AH7" s="14"/>
      <c r="AI7" s="14"/>
      <c r="AJ7" s="14"/>
      <c r="AK7" s="14"/>
      <c r="AL7" s="133"/>
      <c r="AM7" s="14"/>
      <c r="AN7" s="14"/>
      <c r="AO7" s="133"/>
      <c r="AP7" s="133"/>
      <c r="AQ7" s="14"/>
      <c r="AR7" s="14"/>
      <c r="AS7" s="14"/>
    </row>
    <row r="8" spans="1:45" ht="13.5" thickBot="1">
      <c r="A8" s="5"/>
      <c r="B8" s="25">
        <v>41322</v>
      </c>
      <c r="C8" s="17" t="s">
        <v>5</v>
      </c>
      <c r="D8" s="5"/>
      <c r="E8" s="5"/>
      <c r="F8" s="5"/>
      <c r="G8" s="5"/>
      <c r="H8" s="5"/>
      <c r="I8" s="76"/>
      <c r="J8" s="5"/>
      <c r="K8" s="5"/>
      <c r="L8" s="5"/>
      <c r="M8" s="5"/>
      <c r="N8" s="5"/>
      <c r="O8" s="5"/>
      <c r="P8" s="5" t="s">
        <v>15</v>
      </c>
      <c r="Q8" s="5"/>
      <c r="R8" s="5"/>
      <c r="S8" s="5"/>
      <c r="T8" s="5"/>
      <c r="U8" s="5"/>
      <c r="V8" s="5"/>
      <c r="W8" s="79">
        <v>0.003472222222222222</v>
      </c>
      <c r="X8" s="13" t="s">
        <v>113</v>
      </c>
      <c r="Y8" s="13" t="s">
        <v>113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13"/>
      <c r="AM8" s="5"/>
      <c r="AN8" s="5"/>
      <c r="AO8" s="13"/>
      <c r="AP8" s="13"/>
      <c r="AQ8" s="5"/>
      <c r="AR8" s="17"/>
      <c r="AS8" s="5"/>
    </row>
    <row r="9" spans="1:45" ht="13.5" customHeight="1" thickTop="1">
      <c r="A9" s="7" t="s">
        <v>6</v>
      </c>
      <c r="B9" s="7" t="s">
        <v>7</v>
      </c>
      <c r="C9" s="7" t="s">
        <v>8</v>
      </c>
      <c r="D9" s="170" t="s">
        <v>112</v>
      </c>
      <c r="E9" s="7" t="s">
        <v>16</v>
      </c>
      <c r="F9" s="170" t="s">
        <v>68</v>
      </c>
      <c r="G9" s="170" t="s">
        <v>54</v>
      </c>
      <c r="H9" s="170" t="s">
        <v>53</v>
      </c>
      <c r="I9" s="175" t="s">
        <v>109</v>
      </c>
      <c r="J9" s="115" t="s">
        <v>9</v>
      </c>
      <c r="K9" s="191" t="s">
        <v>155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211"/>
      <c r="AB9" s="205" t="s">
        <v>161</v>
      </c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3"/>
      <c r="AQ9" s="212" t="s">
        <v>116</v>
      </c>
      <c r="AR9" s="213"/>
      <c r="AS9" s="214"/>
    </row>
    <row r="10" spans="1:46" ht="12.75" customHeight="1">
      <c r="A10" s="7" t="s">
        <v>23</v>
      </c>
      <c r="B10" s="7"/>
      <c r="C10" s="7" t="s">
        <v>0</v>
      </c>
      <c r="D10" s="170"/>
      <c r="E10" s="7" t="s">
        <v>20</v>
      </c>
      <c r="F10" s="170"/>
      <c r="G10" s="170"/>
      <c r="H10" s="170"/>
      <c r="I10" s="175"/>
      <c r="J10" s="115" t="s">
        <v>6</v>
      </c>
      <c r="K10" s="191" t="s">
        <v>17</v>
      </c>
      <c r="L10" s="193"/>
      <c r="M10" s="191" t="s">
        <v>18</v>
      </c>
      <c r="N10" s="193"/>
      <c r="O10" s="191" t="s">
        <v>19</v>
      </c>
      <c r="P10" s="193"/>
      <c r="Q10" s="191" t="s">
        <v>117</v>
      </c>
      <c r="R10" s="193"/>
      <c r="S10" s="191" t="s">
        <v>118</v>
      </c>
      <c r="T10" s="193"/>
      <c r="U10" s="182" t="s">
        <v>57</v>
      </c>
      <c r="V10" s="183"/>
      <c r="W10" s="185" t="s">
        <v>153</v>
      </c>
      <c r="X10" s="170" t="s">
        <v>26</v>
      </c>
      <c r="Y10" s="194" t="s">
        <v>154</v>
      </c>
      <c r="Z10" s="170" t="s">
        <v>48</v>
      </c>
      <c r="AA10" s="202" t="s">
        <v>166</v>
      </c>
      <c r="AB10" s="189" t="s">
        <v>72</v>
      </c>
      <c r="AC10" s="191" t="s">
        <v>147</v>
      </c>
      <c r="AD10" s="192"/>
      <c r="AE10" s="193"/>
      <c r="AF10" s="191" t="s">
        <v>148</v>
      </c>
      <c r="AG10" s="192"/>
      <c r="AH10" s="193"/>
      <c r="AI10" s="191" t="s">
        <v>149</v>
      </c>
      <c r="AJ10" s="192"/>
      <c r="AK10" s="193"/>
      <c r="AL10" s="182" t="s">
        <v>57</v>
      </c>
      <c r="AM10" s="183"/>
      <c r="AN10" s="184"/>
      <c r="AO10" s="172" t="s">
        <v>48</v>
      </c>
      <c r="AP10" s="172" t="s">
        <v>166</v>
      </c>
      <c r="AQ10" s="188" t="s">
        <v>162</v>
      </c>
      <c r="AR10" s="175" t="s">
        <v>163</v>
      </c>
      <c r="AS10" s="202" t="s">
        <v>48</v>
      </c>
      <c r="AT10" s="113"/>
    </row>
    <row r="11" spans="1:54" ht="13.5" thickBot="1">
      <c r="A11" s="15"/>
      <c r="B11" s="15"/>
      <c r="C11" s="15"/>
      <c r="D11" s="171"/>
      <c r="E11" s="15"/>
      <c r="F11" s="171"/>
      <c r="G11" s="171"/>
      <c r="H11" s="171"/>
      <c r="I11" s="176"/>
      <c r="J11" s="116"/>
      <c r="K11" s="92" t="s">
        <v>111</v>
      </c>
      <c r="L11" s="91" t="s">
        <v>110</v>
      </c>
      <c r="M11" s="92" t="s">
        <v>111</v>
      </c>
      <c r="N11" s="91" t="s">
        <v>110</v>
      </c>
      <c r="O11" s="92" t="s">
        <v>111</v>
      </c>
      <c r="P11" s="91" t="s">
        <v>110</v>
      </c>
      <c r="Q11" s="92" t="s">
        <v>111</v>
      </c>
      <c r="R11" s="91" t="s">
        <v>110</v>
      </c>
      <c r="S11" s="92" t="s">
        <v>111</v>
      </c>
      <c r="T11" s="91" t="s">
        <v>110</v>
      </c>
      <c r="U11" s="92" t="s">
        <v>111</v>
      </c>
      <c r="V11" s="124" t="s">
        <v>110</v>
      </c>
      <c r="W11" s="186"/>
      <c r="X11" s="195"/>
      <c r="Y11" s="195"/>
      <c r="Z11" s="171"/>
      <c r="AA11" s="203"/>
      <c r="AB11" s="204"/>
      <c r="AC11" s="93" t="s">
        <v>111</v>
      </c>
      <c r="AD11" s="94" t="s">
        <v>110</v>
      </c>
      <c r="AE11" s="107" t="s">
        <v>150</v>
      </c>
      <c r="AF11" s="93" t="s">
        <v>111</v>
      </c>
      <c r="AG11" s="94" t="s">
        <v>110</v>
      </c>
      <c r="AH11" s="107" t="s">
        <v>150</v>
      </c>
      <c r="AI11" s="93" t="s">
        <v>111</v>
      </c>
      <c r="AJ11" s="94" t="s">
        <v>110</v>
      </c>
      <c r="AK11" s="107" t="s">
        <v>150</v>
      </c>
      <c r="AL11" s="93" t="s">
        <v>111</v>
      </c>
      <c r="AM11" s="94" t="s">
        <v>110</v>
      </c>
      <c r="AN11" s="107" t="s">
        <v>150</v>
      </c>
      <c r="AO11" s="207"/>
      <c r="AP11" s="207"/>
      <c r="AQ11" s="197"/>
      <c r="AR11" s="199"/>
      <c r="AS11" s="201"/>
      <c r="AT11" s="113"/>
      <c r="AU11" s="187" t="s">
        <v>151</v>
      </c>
      <c r="AV11" s="187"/>
      <c r="AW11" s="187"/>
      <c r="AX11" s="187"/>
      <c r="AY11" s="187"/>
      <c r="AZ11" s="187" t="s">
        <v>152</v>
      </c>
      <c r="BA11" s="187"/>
      <c r="BB11" s="187"/>
    </row>
    <row r="12" spans="1:54" ht="13.5" thickTop="1">
      <c r="A12" s="8">
        <v>5</v>
      </c>
      <c r="B12" s="16" t="s">
        <v>86</v>
      </c>
      <c r="C12" s="8">
        <v>3</v>
      </c>
      <c r="D12" s="8" t="s">
        <v>240</v>
      </c>
      <c r="E12" s="8">
        <v>2.4</v>
      </c>
      <c r="F12" s="8">
        <v>100</v>
      </c>
      <c r="G12" s="8">
        <v>2</v>
      </c>
      <c r="H12" s="74">
        <v>1616</v>
      </c>
      <c r="I12" s="95" t="s">
        <v>105</v>
      </c>
      <c r="J12" s="88">
        <v>0</v>
      </c>
      <c r="K12" s="60" t="s">
        <v>227</v>
      </c>
      <c r="L12" s="77">
        <v>0.003529652777777778</v>
      </c>
      <c r="M12" s="60">
        <v>20</v>
      </c>
      <c r="N12" s="77">
        <v>0.003521701388888889</v>
      </c>
      <c r="O12" s="60">
        <v>20</v>
      </c>
      <c r="P12" s="77">
        <v>0.0035410763888888887</v>
      </c>
      <c r="Q12" s="60">
        <v>20</v>
      </c>
      <c r="R12" s="77">
        <v>0.0035373726851851855</v>
      </c>
      <c r="S12" s="60">
        <v>0</v>
      </c>
      <c r="T12" s="77">
        <v>0</v>
      </c>
      <c r="U12" s="62">
        <v>40</v>
      </c>
      <c r="V12" s="136">
        <v>0.007043402777777778</v>
      </c>
      <c r="W12" s="78">
        <v>18.930244022676852</v>
      </c>
      <c r="X12" s="153">
        <v>110.80838072485588</v>
      </c>
      <c r="Y12" s="153">
        <v>4</v>
      </c>
      <c r="Z12" s="119">
        <v>1</v>
      </c>
      <c r="AA12" s="32">
        <v>100</v>
      </c>
      <c r="AB12" s="75" t="s">
        <v>157</v>
      </c>
      <c r="AC12" s="60">
        <v>0</v>
      </c>
      <c r="AD12" s="123">
        <v>0</v>
      </c>
      <c r="AE12" s="142">
        <v>8</v>
      </c>
      <c r="AF12" s="60">
        <v>0</v>
      </c>
      <c r="AG12" s="123">
        <v>0</v>
      </c>
      <c r="AH12" s="142">
        <v>8</v>
      </c>
      <c r="AI12" s="60">
        <v>0</v>
      </c>
      <c r="AJ12" s="123">
        <v>0</v>
      </c>
      <c r="AK12" s="142">
        <v>8</v>
      </c>
      <c r="AL12" s="143">
        <v>0</v>
      </c>
      <c r="AM12" s="144">
        <v>0</v>
      </c>
      <c r="AN12" s="145">
        <v>0</v>
      </c>
      <c r="AO12" s="122"/>
      <c r="AP12" s="126">
        <v>0</v>
      </c>
      <c r="AQ12" s="60">
        <v>200</v>
      </c>
      <c r="AR12" s="137">
        <v>300</v>
      </c>
      <c r="AS12" s="10"/>
      <c r="AT12" s="113"/>
      <c r="AU12" s="127" t="str">
        <f>$K12</f>
        <v>21 </v>
      </c>
      <c r="AV12" s="26">
        <f>$M12</f>
        <v>20</v>
      </c>
      <c r="AW12" s="26">
        <f>$O12</f>
        <v>20</v>
      </c>
      <c r="AX12" s="26">
        <f>$Q12</f>
        <v>20</v>
      </c>
      <c r="AY12" s="128">
        <f>$S12</f>
        <v>0</v>
      </c>
      <c r="AZ12" s="101">
        <f>$AC12</f>
        <v>0</v>
      </c>
      <c r="BA12" s="26">
        <f>$AF12</f>
        <v>0</v>
      </c>
      <c r="BB12" s="159">
        <f>$AI12</f>
        <v>0</v>
      </c>
    </row>
    <row r="13" spans="1:54" ht="12.75">
      <c r="A13" s="8">
        <v>2</v>
      </c>
      <c r="B13" s="16" t="s">
        <v>204</v>
      </c>
      <c r="C13" s="8" t="s">
        <v>238</v>
      </c>
      <c r="D13" s="8" t="s">
        <v>239</v>
      </c>
      <c r="E13" s="8">
        <v>27.255</v>
      </c>
      <c r="F13" s="8">
        <v>70.65</v>
      </c>
      <c r="G13" s="8">
        <v>10</v>
      </c>
      <c r="H13" s="74">
        <v>3409</v>
      </c>
      <c r="I13" s="95" t="s">
        <v>205</v>
      </c>
      <c r="J13" s="88">
        <v>0</v>
      </c>
      <c r="K13" s="60" t="s">
        <v>232</v>
      </c>
      <c r="L13" s="77">
        <v>0.003639756944444444</v>
      </c>
      <c r="M13" s="60">
        <v>18</v>
      </c>
      <c r="N13" s="77">
        <v>0.0036136805555555553</v>
      </c>
      <c r="O13" s="60">
        <v>18</v>
      </c>
      <c r="P13" s="77">
        <v>0.0035019791666666667</v>
      </c>
      <c r="Q13" s="60">
        <v>18</v>
      </c>
      <c r="R13" s="77">
        <v>0.0035202314814814814</v>
      </c>
      <c r="S13" s="60">
        <v>0</v>
      </c>
      <c r="T13" s="77">
        <v>0</v>
      </c>
      <c r="U13" s="62">
        <v>36</v>
      </c>
      <c r="V13" s="136">
        <v>0.007227361111111111</v>
      </c>
      <c r="W13" s="78">
        <v>16.60357053634914</v>
      </c>
      <c r="X13" s="153">
        <v>97.1891732182549</v>
      </c>
      <c r="Y13" s="153">
        <v>4</v>
      </c>
      <c r="Z13" s="119">
        <v>2</v>
      </c>
      <c r="AA13" s="32">
        <v>90</v>
      </c>
      <c r="AB13" s="75" t="s">
        <v>157</v>
      </c>
      <c r="AC13" s="60">
        <v>0</v>
      </c>
      <c r="AD13" s="123">
        <v>0</v>
      </c>
      <c r="AE13" s="108">
        <v>8</v>
      </c>
      <c r="AF13" s="60">
        <v>0</v>
      </c>
      <c r="AG13" s="123">
        <v>0</v>
      </c>
      <c r="AH13" s="108">
        <v>8</v>
      </c>
      <c r="AI13" s="60">
        <v>0</v>
      </c>
      <c r="AJ13" s="123">
        <v>0</v>
      </c>
      <c r="AK13" s="108">
        <v>8</v>
      </c>
      <c r="AL13" s="62">
        <v>0</v>
      </c>
      <c r="AM13" s="109">
        <v>0</v>
      </c>
      <c r="AN13" s="146">
        <v>0</v>
      </c>
      <c r="AO13" s="122"/>
      <c r="AP13" s="126">
        <v>0</v>
      </c>
      <c r="AQ13" s="60">
        <v>141.3</v>
      </c>
      <c r="AR13" s="137">
        <v>231.3</v>
      </c>
      <c r="AS13" s="10"/>
      <c r="AT13" s="113"/>
      <c r="AU13" s="129" t="str">
        <f aca="true" t="shared" si="0" ref="AU13:AU38">$K13</f>
        <v>18 </v>
      </c>
      <c r="AV13" s="28">
        <f aca="true" t="shared" si="1" ref="AV13:AV38">$M13</f>
        <v>18</v>
      </c>
      <c r="AW13" s="28">
        <f aca="true" t="shared" si="2" ref="AW13:AW38">$O13</f>
        <v>18</v>
      </c>
      <c r="AX13" s="28">
        <f aca="true" t="shared" si="3" ref="AX13:AX38">$Q13</f>
        <v>18</v>
      </c>
      <c r="AY13" s="81">
        <f aca="true" t="shared" si="4" ref="AY13:AY38">$S13</f>
        <v>0</v>
      </c>
      <c r="AZ13" s="60">
        <f>$AC13</f>
        <v>0</v>
      </c>
      <c r="BA13" s="87">
        <f>$AF13</f>
        <v>0</v>
      </c>
      <c r="BB13" s="96">
        <f>$AI13</f>
        <v>0</v>
      </c>
    </row>
    <row r="14" spans="1:54" ht="12.75">
      <c r="A14" s="8">
        <v>4</v>
      </c>
      <c r="B14" s="16" t="s">
        <v>58</v>
      </c>
      <c r="C14" s="8">
        <v>2</v>
      </c>
      <c r="D14" s="8" t="s">
        <v>237</v>
      </c>
      <c r="E14" s="8">
        <v>2.4</v>
      </c>
      <c r="F14" s="8">
        <v>81.8</v>
      </c>
      <c r="G14" s="8">
        <v>6</v>
      </c>
      <c r="H14" s="74">
        <v>2340</v>
      </c>
      <c r="I14" s="95" t="s">
        <v>97</v>
      </c>
      <c r="J14" s="88">
        <v>0</v>
      </c>
      <c r="K14" s="60">
        <v>0</v>
      </c>
      <c r="L14" s="77">
        <v>0</v>
      </c>
      <c r="M14" s="60">
        <v>15</v>
      </c>
      <c r="N14" s="77">
        <v>0.003530821759259259</v>
      </c>
      <c r="O14" s="60">
        <v>18</v>
      </c>
      <c r="P14" s="77">
        <v>0.0034677546296296292</v>
      </c>
      <c r="Q14" s="60">
        <v>6</v>
      </c>
      <c r="R14" s="77">
        <v>0.0018129513888888891</v>
      </c>
      <c r="S14" s="60">
        <v>0</v>
      </c>
      <c r="T14" s="77">
        <v>0</v>
      </c>
      <c r="U14" s="62">
        <v>33</v>
      </c>
      <c r="V14" s="136">
        <v>0.006998576388888888</v>
      </c>
      <c r="W14" s="78">
        <v>15.71748222604796</v>
      </c>
      <c r="X14" s="153">
        <v>92.00244605688927</v>
      </c>
      <c r="Y14" s="153">
        <v>4</v>
      </c>
      <c r="Z14" s="119">
        <v>3</v>
      </c>
      <c r="AA14" s="32">
        <v>82.5</v>
      </c>
      <c r="AB14" s="75" t="s">
        <v>158</v>
      </c>
      <c r="AC14" s="60">
        <v>0</v>
      </c>
      <c r="AD14" s="123">
        <v>0</v>
      </c>
      <c r="AE14" s="108">
        <v>8</v>
      </c>
      <c r="AF14" s="60">
        <v>0</v>
      </c>
      <c r="AG14" s="123">
        <v>0</v>
      </c>
      <c r="AH14" s="108">
        <v>8</v>
      </c>
      <c r="AI14" s="60">
        <v>0</v>
      </c>
      <c r="AJ14" s="123">
        <v>0</v>
      </c>
      <c r="AK14" s="108">
        <v>8</v>
      </c>
      <c r="AL14" s="62">
        <v>0</v>
      </c>
      <c r="AM14" s="109">
        <v>0</v>
      </c>
      <c r="AN14" s="146">
        <v>0</v>
      </c>
      <c r="AO14" s="122"/>
      <c r="AP14" s="126">
        <v>0</v>
      </c>
      <c r="AQ14" s="60">
        <v>163.6</v>
      </c>
      <c r="AR14" s="137">
        <v>246.1</v>
      </c>
      <c r="AS14" s="10"/>
      <c r="AT14" s="113"/>
      <c r="AU14" s="129">
        <f t="shared" si="0"/>
        <v>0</v>
      </c>
      <c r="AV14" s="28">
        <f t="shared" si="1"/>
        <v>15</v>
      </c>
      <c r="AW14" s="28">
        <f t="shared" si="2"/>
        <v>18</v>
      </c>
      <c r="AX14" s="28">
        <f t="shared" si="3"/>
        <v>6</v>
      </c>
      <c r="AY14" s="81">
        <f t="shared" si="4"/>
        <v>0</v>
      </c>
      <c r="AZ14" s="60">
        <f aca="true" t="shared" si="5" ref="AZ14:AZ37">$AC14</f>
        <v>0</v>
      </c>
      <c r="BA14" s="87">
        <f aca="true" t="shared" si="6" ref="BA14:BA37">$AF14</f>
        <v>0</v>
      </c>
      <c r="BB14" s="96">
        <f aca="true" t="shared" si="7" ref="BB14:BB37">$AI14</f>
        <v>0</v>
      </c>
    </row>
    <row r="15" spans="1:54" ht="12.75">
      <c r="A15" s="8">
        <v>1</v>
      </c>
      <c r="B15" s="16" t="s">
        <v>214</v>
      </c>
      <c r="C15" s="8" t="s">
        <v>238</v>
      </c>
      <c r="D15" s="8" t="s">
        <v>240</v>
      </c>
      <c r="E15" s="8">
        <v>2.4</v>
      </c>
      <c r="F15" s="8">
        <v>78.5</v>
      </c>
      <c r="G15" s="8">
        <v>9</v>
      </c>
      <c r="H15" s="74">
        <v>2896</v>
      </c>
      <c r="I15" s="95" t="s">
        <v>215</v>
      </c>
      <c r="J15" s="88">
        <v>0</v>
      </c>
      <c r="K15" s="60" t="s">
        <v>236</v>
      </c>
      <c r="L15" s="77">
        <v>0.003638240740740741</v>
      </c>
      <c r="M15" s="60">
        <v>15</v>
      </c>
      <c r="N15" s="77">
        <v>0.0035391550925925924</v>
      </c>
      <c r="O15" s="60">
        <v>16</v>
      </c>
      <c r="P15" s="77">
        <v>0.0037037847222222225</v>
      </c>
      <c r="Q15" s="60">
        <v>15</v>
      </c>
      <c r="R15" s="77">
        <v>0.0035801620370370375</v>
      </c>
      <c r="S15" s="60">
        <v>0</v>
      </c>
      <c r="T15" s="77">
        <v>0</v>
      </c>
      <c r="U15" s="62">
        <v>31</v>
      </c>
      <c r="V15" s="136">
        <v>0.007242939814814815</v>
      </c>
      <c r="W15" s="78">
        <v>14.26676680675626</v>
      </c>
      <c r="X15" s="153">
        <v>83.51066822709866</v>
      </c>
      <c r="Y15" s="153">
        <v>4</v>
      </c>
      <c r="Z15" s="119">
        <v>4</v>
      </c>
      <c r="AA15" s="32">
        <v>77.5</v>
      </c>
      <c r="AB15" s="75" t="s">
        <v>158</v>
      </c>
      <c r="AC15" s="60">
        <v>0</v>
      </c>
      <c r="AD15" s="123">
        <v>0</v>
      </c>
      <c r="AE15" s="108">
        <v>8</v>
      </c>
      <c r="AF15" s="60">
        <v>0</v>
      </c>
      <c r="AG15" s="123">
        <v>0</v>
      </c>
      <c r="AH15" s="108">
        <v>8</v>
      </c>
      <c r="AI15" s="60">
        <v>0</v>
      </c>
      <c r="AJ15" s="123">
        <v>0</v>
      </c>
      <c r="AK15" s="108">
        <v>8</v>
      </c>
      <c r="AL15" s="62">
        <v>0</v>
      </c>
      <c r="AM15" s="109">
        <v>0</v>
      </c>
      <c r="AN15" s="146">
        <v>0</v>
      </c>
      <c r="AO15" s="122"/>
      <c r="AP15" s="126">
        <v>0</v>
      </c>
      <c r="AQ15" s="60">
        <v>157</v>
      </c>
      <c r="AR15" s="137">
        <v>234.5</v>
      </c>
      <c r="AS15" s="10"/>
      <c r="AT15" s="113"/>
      <c r="AU15" s="129" t="str">
        <f t="shared" si="0"/>
        <v>14 </v>
      </c>
      <c r="AV15" s="28">
        <f t="shared" si="1"/>
        <v>15</v>
      </c>
      <c r="AW15" s="28">
        <f t="shared" si="2"/>
        <v>16</v>
      </c>
      <c r="AX15" s="28">
        <f t="shared" si="3"/>
        <v>15</v>
      </c>
      <c r="AY15" s="81">
        <f t="shared" si="4"/>
        <v>0</v>
      </c>
      <c r="AZ15" s="60">
        <f t="shared" si="5"/>
        <v>0</v>
      </c>
      <c r="BA15" s="87">
        <f t="shared" si="6"/>
        <v>0</v>
      </c>
      <c r="BB15" s="96">
        <f t="shared" si="7"/>
        <v>0</v>
      </c>
    </row>
    <row r="16" spans="1:54" ht="12.75" customHeight="1">
      <c r="A16" s="8">
        <v>3</v>
      </c>
      <c r="B16" s="16" t="s">
        <v>83</v>
      </c>
      <c r="C16" s="8" t="s">
        <v>238</v>
      </c>
      <c r="D16" s="8" t="s">
        <v>240</v>
      </c>
      <c r="E16" s="8">
        <v>2.4</v>
      </c>
      <c r="F16" s="8">
        <v>67.85</v>
      </c>
      <c r="G16" s="8" t="s">
        <v>224</v>
      </c>
      <c r="H16" s="74">
        <v>21087</v>
      </c>
      <c r="I16" s="95" t="s">
        <v>104</v>
      </c>
      <c r="J16" s="88">
        <v>0</v>
      </c>
      <c r="K16" s="60" t="s">
        <v>230</v>
      </c>
      <c r="L16" s="77">
        <v>0.003495462962962963</v>
      </c>
      <c r="M16" s="60">
        <v>14</v>
      </c>
      <c r="N16" s="77">
        <v>0.003497905092592593</v>
      </c>
      <c r="O16" s="60">
        <v>15</v>
      </c>
      <c r="P16" s="77">
        <v>0.0035050347222222223</v>
      </c>
      <c r="Q16" s="60">
        <v>15</v>
      </c>
      <c r="R16" s="77">
        <v>0.0037</v>
      </c>
      <c r="S16" s="60">
        <v>0</v>
      </c>
      <c r="T16" s="77">
        <v>0</v>
      </c>
      <c r="U16" s="62">
        <v>30</v>
      </c>
      <c r="V16" s="136">
        <v>0.007010069444444445</v>
      </c>
      <c r="W16" s="78">
        <v>14.265193917479815</v>
      </c>
      <c r="X16" s="153">
        <v>83.50146130332242</v>
      </c>
      <c r="Y16" s="153">
        <v>4</v>
      </c>
      <c r="Z16" s="119">
        <v>5</v>
      </c>
      <c r="AA16" s="32">
        <v>75</v>
      </c>
      <c r="AB16" s="75" t="s">
        <v>158</v>
      </c>
      <c r="AC16" s="60">
        <v>0</v>
      </c>
      <c r="AD16" s="123">
        <v>0</v>
      </c>
      <c r="AE16" s="108">
        <v>8</v>
      </c>
      <c r="AF16" s="60">
        <v>0</v>
      </c>
      <c r="AG16" s="123">
        <v>0</v>
      </c>
      <c r="AH16" s="108">
        <v>8</v>
      </c>
      <c r="AI16" s="60">
        <v>0</v>
      </c>
      <c r="AJ16" s="123">
        <v>0</v>
      </c>
      <c r="AK16" s="108">
        <v>8</v>
      </c>
      <c r="AL16" s="62">
        <v>0</v>
      </c>
      <c r="AM16" s="109">
        <v>0</v>
      </c>
      <c r="AN16" s="146">
        <v>0</v>
      </c>
      <c r="AO16" s="122"/>
      <c r="AP16" s="126">
        <v>0</v>
      </c>
      <c r="AQ16" s="60">
        <v>271.4</v>
      </c>
      <c r="AR16" s="137">
        <v>346.4</v>
      </c>
      <c r="AS16" s="10"/>
      <c r="AT16" s="113"/>
      <c r="AU16" s="129" t="str">
        <f t="shared" si="0"/>
        <v>13 </v>
      </c>
      <c r="AV16" s="28">
        <f t="shared" si="1"/>
        <v>14</v>
      </c>
      <c r="AW16" s="28">
        <f t="shared" si="2"/>
        <v>15</v>
      </c>
      <c r="AX16" s="28">
        <f t="shared" si="3"/>
        <v>15</v>
      </c>
      <c r="AY16" s="81">
        <f t="shared" si="4"/>
        <v>0</v>
      </c>
      <c r="AZ16" s="60">
        <f t="shared" si="5"/>
        <v>0</v>
      </c>
      <c r="BA16" s="87">
        <f t="shared" si="6"/>
        <v>0</v>
      </c>
      <c r="BB16" s="96">
        <f t="shared" si="7"/>
        <v>0</v>
      </c>
    </row>
    <row r="17" spans="1:54" ht="12.75" customHeight="1">
      <c r="A17" s="8">
        <v>6</v>
      </c>
      <c r="B17" s="16" t="s">
        <v>67</v>
      </c>
      <c r="C17" s="8" t="s">
        <v>67</v>
      </c>
      <c r="D17" s="8" t="s">
        <v>67</v>
      </c>
      <c r="E17" s="8" t="s">
        <v>67</v>
      </c>
      <c r="F17" s="8" t="s">
        <v>67</v>
      </c>
      <c r="G17" s="8" t="s">
        <v>67</v>
      </c>
      <c r="H17" s="74" t="s">
        <v>67</v>
      </c>
      <c r="I17" s="95" t="s">
        <v>67</v>
      </c>
      <c r="J17" s="88">
        <v>0</v>
      </c>
      <c r="K17" s="60">
        <v>0</v>
      </c>
      <c r="L17" s="77">
        <v>0</v>
      </c>
      <c r="M17" s="60">
        <v>0</v>
      </c>
      <c r="N17" s="77">
        <v>0</v>
      </c>
      <c r="O17" s="60">
        <v>0</v>
      </c>
      <c r="P17" s="77">
        <v>0</v>
      </c>
      <c r="Q17" s="60">
        <v>0</v>
      </c>
      <c r="R17" s="77">
        <v>0</v>
      </c>
      <c r="S17" s="60">
        <v>0</v>
      </c>
      <c r="T17" s="77">
        <v>0</v>
      </c>
      <c r="U17" s="62">
        <v>0</v>
      </c>
      <c r="V17" s="136">
        <v>0</v>
      </c>
      <c r="W17" s="78">
        <v>0</v>
      </c>
      <c r="X17" s="153">
        <v>0</v>
      </c>
      <c r="Y17" s="153">
        <v>0</v>
      </c>
      <c r="Z17" s="119"/>
      <c r="AA17" s="32">
        <v>0</v>
      </c>
      <c r="AB17" s="75" t="s">
        <v>158</v>
      </c>
      <c r="AC17" s="60">
        <v>0</v>
      </c>
      <c r="AD17" s="123">
        <v>0</v>
      </c>
      <c r="AE17" s="108">
        <v>8</v>
      </c>
      <c r="AF17" s="60">
        <v>0</v>
      </c>
      <c r="AG17" s="123">
        <v>0</v>
      </c>
      <c r="AH17" s="108">
        <v>8</v>
      </c>
      <c r="AI17" s="60">
        <v>0</v>
      </c>
      <c r="AJ17" s="123">
        <v>0</v>
      </c>
      <c r="AK17" s="108">
        <v>8</v>
      </c>
      <c r="AL17" s="62">
        <v>0</v>
      </c>
      <c r="AM17" s="109">
        <v>0</v>
      </c>
      <c r="AN17" s="146">
        <v>0</v>
      </c>
      <c r="AO17" s="122"/>
      <c r="AP17" s="126">
        <v>0</v>
      </c>
      <c r="AQ17" s="60">
        <v>0</v>
      </c>
      <c r="AR17" s="137">
        <v>0</v>
      </c>
      <c r="AS17" s="10"/>
      <c r="AT17" s="113"/>
      <c r="AU17" s="129">
        <f t="shared" si="0"/>
        <v>0</v>
      </c>
      <c r="AV17" s="28">
        <f t="shared" si="1"/>
        <v>0</v>
      </c>
      <c r="AW17" s="28">
        <f t="shared" si="2"/>
        <v>0</v>
      </c>
      <c r="AX17" s="28">
        <f t="shared" si="3"/>
        <v>0</v>
      </c>
      <c r="AY17" s="81">
        <f t="shared" si="4"/>
        <v>0</v>
      </c>
      <c r="AZ17" s="60">
        <f t="shared" si="5"/>
        <v>0</v>
      </c>
      <c r="BA17" s="87">
        <f t="shared" si="6"/>
        <v>0</v>
      </c>
      <c r="BB17" s="96">
        <f t="shared" si="7"/>
        <v>0</v>
      </c>
    </row>
    <row r="18" spans="1:54" ht="12.75" customHeight="1">
      <c r="A18" s="8">
        <v>7</v>
      </c>
      <c r="B18" s="16" t="s">
        <v>67</v>
      </c>
      <c r="C18" s="8" t="s">
        <v>67</v>
      </c>
      <c r="D18" s="8" t="s">
        <v>67</v>
      </c>
      <c r="E18" s="8" t="s">
        <v>67</v>
      </c>
      <c r="F18" s="8" t="s">
        <v>67</v>
      </c>
      <c r="G18" s="8" t="s">
        <v>67</v>
      </c>
      <c r="H18" s="74" t="s">
        <v>67</v>
      </c>
      <c r="I18" s="95" t="s">
        <v>67</v>
      </c>
      <c r="J18" s="88">
        <v>0</v>
      </c>
      <c r="K18" s="60">
        <v>0</v>
      </c>
      <c r="L18" s="77">
        <v>0</v>
      </c>
      <c r="M18" s="60">
        <v>0</v>
      </c>
      <c r="N18" s="77">
        <v>0</v>
      </c>
      <c r="O18" s="60">
        <v>0</v>
      </c>
      <c r="P18" s="77">
        <v>0</v>
      </c>
      <c r="Q18" s="60">
        <v>0</v>
      </c>
      <c r="R18" s="77">
        <v>0</v>
      </c>
      <c r="S18" s="60">
        <v>0</v>
      </c>
      <c r="T18" s="77">
        <v>0</v>
      </c>
      <c r="U18" s="62">
        <v>0</v>
      </c>
      <c r="V18" s="136">
        <v>0</v>
      </c>
      <c r="W18" s="78">
        <v>0</v>
      </c>
      <c r="X18" s="153">
        <v>0</v>
      </c>
      <c r="Y18" s="153">
        <v>0</v>
      </c>
      <c r="Z18" s="119"/>
      <c r="AA18" s="32">
        <v>0</v>
      </c>
      <c r="AB18" s="75" t="s">
        <v>158</v>
      </c>
      <c r="AC18" s="60">
        <v>0</v>
      </c>
      <c r="AD18" s="123">
        <v>0</v>
      </c>
      <c r="AE18" s="108">
        <v>8</v>
      </c>
      <c r="AF18" s="60">
        <v>0</v>
      </c>
      <c r="AG18" s="123">
        <v>0</v>
      </c>
      <c r="AH18" s="108">
        <v>8</v>
      </c>
      <c r="AI18" s="60">
        <v>0</v>
      </c>
      <c r="AJ18" s="123">
        <v>0</v>
      </c>
      <c r="AK18" s="108">
        <v>8</v>
      </c>
      <c r="AL18" s="62">
        <v>0</v>
      </c>
      <c r="AM18" s="109">
        <v>0</v>
      </c>
      <c r="AN18" s="146">
        <v>0</v>
      </c>
      <c r="AO18" s="122"/>
      <c r="AP18" s="126">
        <v>0</v>
      </c>
      <c r="AQ18" s="60">
        <v>0</v>
      </c>
      <c r="AR18" s="137">
        <v>0</v>
      </c>
      <c r="AS18" s="10"/>
      <c r="AT18" s="113"/>
      <c r="AU18" s="129">
        <f t="shared" si="0"/>
        <v>0</v>
      </c>
      <c r="AV18" s="28">
        <f t="shared" si="1"/>
        <v>0</v>
      </c>
      <c r="AW18" s="28">
        <f t="shared" si="2"/>
        <v>0</v>
      </c>
      <c r="AX18" s="28">
        <f t="shared" si="3"/>
        <v>0</v>
      </c>
      <c r="AY18" s="81">
        <f t="shared" si="4"/>
        <v>0</v>
      </c>
      <c r="AZ18" s="60">
        <f t="shared" si="5"/>
        <v>0</v>
      </c>
      <c r="BA18" s="87">
        <f t="shared" si="6"/>
        <v>0</v>
      </c>
      <c r="BB18" s="96">
        <f t="shared" si="7"/>
        <v>0</v>
      </c>
    </row>
    <row r="19" spans="1:54" ht="12.75" customHeight="1" hidden="1">
      <c r="A19" s="8">
        <v>8</v>
      </c>
      <c r="B19" s="16" t="s">
        <v>67</v>
      </c>
      <c r="C19" s="8" t="s">
        <v>67</v>
      </c>
      <c r="D19" s="8" t="s">
        <v>67</v>
      </c>
      <c r="E19" s="8" t="s">
        <v>67</v>
      </c>
      <c r="F19" s="8" t="s">
        <v>67</v>
      </c>
      <c r="G19" s="8" t="s">
        <v>67</v>
      </c>
      <c r="H19" s="74" t="s">
        <v>67</v>
      </c>
      <c r="I19" s="95" t="s">
        <v>67</v>
      </c>
      <c r="J19" s="88">
        <v>0</v>
      </c>
      <c r="K19" s="60">
        <v>0</v>
      </c>
      <c r="L19" s="77">
        <v>0</v>
      </c>
      <c r="M19" s="60">
        <v>0</v>
      </c>
      <c r="N19" s="77">
        <v>0</v>
      </c>
      <c r="O19" s="60">
        <v>0</v>
      </c>
      <c r="P19" s="77">
        <v>0</v>
      </c>
      <c r="Q19" s="60">
        <v>0</v>
      </c>
      <c r="R19" s="77">
        <v>0</v>
      </c>
      <c r="S19" s="60">
        <v>0</v>
      </c>
      <c r="T19" s="77">
        <v>0</v>
      </c>
      <c r="U19" s="62">
        <v>0</v>
      </c>
      <c r="V19" s="136">
        <v>0</v>
      </c>
      <c r="W19" s="78">
        <v>0</v>
      </c>
      <c r="X19" s="153">
        <v>0</v>
      </c>
      <c r="Y19" s="153">
        <v>0</v>
      </c>
      <c r="Z19" s="119"/>
      <c r="AA19" s="32">
        <v>0</v>
      </c>
      <c r="AB19" s="75" t="s">
        <v>158</v>
      </c>
      <c r="AC19" s="60">
        <v>0</v>
      </c>
      <c r="AD19" s="123">
        <v>0</v>
      </c>
      <c r="AE19" s="108">
        <v>8</v>
      </c>
      <c r="AF19" s="60">
        <v>0</v>
      </c>
      <c r="AG19" s="123">
        <v>0</v>
      </c>
      <c r="AH19" s="108">
        <v>8</v>
      </c>
      <c r="AI19" s="60">
        <v>0</v>
      </c>
      <c r="AJ19" s="123">
        <v>0</v>
      </c>
      <c r="AK19" s="108">
        <v>8</v>
      </c>
      <c r="AL19" s="62">
        <v>0</v>
      </c>
      <c r="AM19" s="109">
        <v>0</v>
      </c>
      <c r="AN19" s="146">
        <v>0</v>
      </c>
      <c r="AO19" s="122"/>
      <c r="AP19" s="126">
        <v>0</v>
      </c>
      <c r="AQ19" s="60">
        <v>0</v>
      </c>
      <c r="AR19" s="137">
        <v>0</v>
      </c>
      <c r="AS19" s="10"/>
      <c r="AT19" s="113"/>
      <c r="AU19" s="129">
        <f t="shared" si="0"/>
        <v>0</v>
      </c>
      <c r="AV19" s="28">
        <f t="shared" si="1"/>
        <v>0</v>
      </c>
      <c r="AW19" s="28">
        <f t="shared" si="2"/>
        <v>0</v>
      </c>
      <c r="AX19" s="28">
        <f t="shared" si="3"/>
        <v>0</v>
      </c>
      <c r="AY19" s="81">
        <f t="shared" si="4"/>
        <v>0</v>
      </c>
      <c r="AZ19" s="60">
        <f t="shared" si="5"/>
        <v>0</v>
      </c>
      <c r="BA19" s="87">
        <f t="shared" si="6"/>
        <v>0</v>
      </c>
      <c r="BB19" s="96">
        <f t="shared" si="7"/>
        <v>0</v>
      </c>
    </row>
    <row r="20" spans="1:54" ht="12.75" customHeight="1" hidden="1">
      <c r="A20" s="8">
        <v>9</v>
      </c>
      <c r="B20" s="16" t="s">
        <v>67</v>
      </c>
      <c r="C20" s="8" t="s">
        <v>67</v>
      </c>
      <c r="D20" s="8" t="s">
        <v>67</v>
      </c>
      <c r="E20" s="8" t="s">
        <v>67</v>
      </c>
      <c r="F20" s="8" t="s">
        <v>67</v>
      </c>
      <c r="G20" s="8" t="s">
        <v>67</v>
      </c>
      <c r="H20" s="74" t="s">
        <v>67</v>
      </c>
      <c r="I20" s="95" t="s">
        <v>67</v>
      </c>
      <c r="J20" s="88">
        <v>0</v>
      </c>
      <c r="K20" s="60">
        <v>0</v>
      </c>
      <c r="L20" s="77">
        <v>0</v>
      </c>
      <c r="M20" s="60">
        <v>0</v>
      </c>
      <c r="N20" s="77">
        <v>0</v>
      </c>
      <c r="O20" s="60">
        <v>0</v>
      </c>
      <c r="P20" s="77">
        <v>0</v>
      </c>
      <c r="Q20" s="60">
        <v>0</v>
      </c>
      <c r="R20" s="77">
        <v>0</v>
      </c>
      <c r="S20" s="60">
        <v>0</v>
      </c>
      <c r="T20" s="77">
        <v>0</v>
      </c>
      <c r="U20" s="62">
        <v>0</v>
      </c>
      <c r="V20" s="136">
        <v>0</v>
      </c>
      <c r="W20" s="78">
        <v>0</v>
      </c>
      <c r="X20" s="153">
        <v>0</v>
      </c>
      <c r="Y20" s="153">
        <v>0</v>
      </c>
      <c r="Z20" s="119"/>
      <c r="AA20" s="32">
        <v>0</v>
      </c>
      <c r="AB20" s="75" t="s">
        <v>159</v>
      </c>
      <c r="AC20" s="60">
        <v>0</v>
      </c>
      <c r="AD20" s="123">
        <v>0</v>
      </c>
      <c r="AE20" s="100">
        <v>16</v>
      </c>
      <c r="AF20" s="60">
        <v>0</v>
      </c>
      <c r="AG20" s="123">
        <v>0</v>
      </c>
      <c r="AH20" s="100">
        <v>16</v>
      </c>
      <c r="AI20" s="60">
        <v>0</v>
      </c>
      <c r="AJ20" s="123">
        <v>0</v>
      </c>
      <c r="AK20" s="100">
        <v>16</v>
      </c>
      <c r="AL20" s="62">
        <v>0</v>
      </c>
      <c r="AM20" s="109">
        <v>0</v>
      </c>
      <c r="AN20" s="146">
        <v>0</v>
      </c>
      <c r="AO20" s="122"/>
      <c r="AP20" s="126">
        <v>0</v>
      </c>
      <c r="AQ20" s="60">
        <v>0</v>
      </c>
      <c r="AR20" s="137">
        <v>0</v>
      </c>
      <c r="AS20" s="10"/>
      <c r="AT20" s="113"/>
      <c r="AU20" s="129">
        <f t="shared" si="0"/>
        <v>0</v>
      </c>
      <c r="AV20" s="28">
        <f t="shared" si="1"/>
        <v>0</v>
      </c>
      <c r="AW20" s="28">
        <f t="shared" si="2"/>
        <v>0</v>
      </c>
      <c r="AX20" s="28">
        <f t="shared" si="3"/>
        <v>0</v>
      </c>
      <c r="AY20" s="81">
        <f t="shared" si="4"/>
        <v>0</v>
      </c>
      <c r="AZ20" s="60">
        <f t="shared" si="5"/>
        <v>0</v>
      </c>
      <c r="BA20" s="87">
        <f t="shared" si="6"/>
        <v>0</v>
      </c>
      <c r="BB20" s="96">
        <f t="shared" si="7"/>
        <v>0</v>
      </c>
    </row>
    <row r="21" spans="1:54" ht="12.75" customHeight="1" hidden="1">
      <c r="A21" s="8">
        <v>10</v>
      </c>
      <c r="B21" s="16" t="s">
        <v>67</v>
      </c>
      <c r="C21" s="8" t="s">
        <v>67</v>
      </c>
      <c r="D21" s="8" t="s">
        <v>67</v>
      </c>
      <c r="E21" s="8" t="s">
        <v>67</v>
      </c>
      <c r="F21" s="8" t="s">
        <v>67</v>
      </c>
      <c r="G21" s="8" t="s">
        <v>67</v>
      </c>
      <c r="H21" s="74" t="s">
        <v>67</v>
      </c>
      <c r="I21" s="95" t="s">
        <v>67</v>
      </c>
      <c r="J21" s="88">
        <v>0</v>
      </c>
      <c r="K21" s="60">
        <v>0</v>
      </c>
      <c r="L21" s="77">
        <v>0</v>
      </c>
      <c r="M21" s="60">
        <v>0</v>
      </c>
      <c r="N21" s="77">
        <v>0</v>
      </c>
      <c r="O21" s="60">
        <v>0</v>
      </c>
      <c r="P21" s="77">
        <v>0</v>
      </c>
      <c r="Q21" s="60">
        <v>0</v>
      </c>
      <c r="R21" s="77">
        <v>0</v>
      </c>
      <c r="S21" s="60">
        <v>0</v>
      </c>
      <c r="T21" s="77">
        <v>0</v>
      </c>
      <c r="U21" s="62">
        <v>0</v>
      </c>
      <c r="V21" s="136">
        <v>0</v>
      </c>
      <c r="W21" s="78">
        <v>0</v>
      </c>
      <c r="X21" s="153">
        <v>0</v>
      </c>
      <c r="Y21" s="153">
        <v>0</v>
      </c>
      <c r="Z21" s="119"/>
      <c r="AA21" s="32">
        <v>0</v>
      </c>
      <c r="AB21" s="75" t="s">
        <v>159</v>
      </c>
      <c r="AC21" s="60">
        <v>0</v>
      </c>
      <c r="AD21" s="123">
        <v>0</v>
      </c>
      <c r="AE21" s="100">
        <v>16</v>
      </c>
      <c r="AF21" s="60">
        <v>0</v>
      </c>
      <c r="AG21" s="123">
        <v>0</v>
      </c>
      <c r="AH21" s="100">
        <v>16</v>
      </c>
      <c r="AI21" s="60">
        <v>0</v>
      </c>
      <c r="AJ21" s="123">
        <v>0</v>
      </c>
      <c r="AK21" s="100">
        <v>16</v>
      </c>
      <c r="AL21" s="62">
        <v>0</v>
      </c>
      <c r="AM21" s="109">
        <v>0</v>
      </c>
      <c r="AN21" s="146">
        <v>0</v>
      </c>
      <c r="AO21" s="122"/>
      <c r="AP21" s="126">
        <v>0</v>
      </c>
      <c r="AQ21" s="60">
        <v>0</v>
      </c>
      <c r="AR21" s="137">
        <v>0</v>
      </c>
      <c r="AS21" s="10"/>
      <c r="AT21" s="113"/>
      <c r="AU21" s="129">
        <f t="shared" si="0"/>
        <v>0</v>
      </c>
      <c r="AV21" s="28">
        <f t="shared" si="1"/>
        <v>0</v>
      </c>
      <c r="AW21" s="28">
        <f t="shared" si="2"/>
        <v>0</v>
      </c>
      <c r="AX21" s="28">
        <f t="shared" si="3"/>
        <v>0</v>
      </c>
      <c r="AY21" s="81">
        <f t="shared" si="4"/>
        <v>0</v>
      </c>
      <c r="AZ21" s="60">
        <f t="shared" si="5"/>
        <v>0</v>
      </c>
      <c r="BA21" s="87">
        <f t="shared" si="6"/>
        <v>0</v>
      </c>
      <c r="BB21" s="96">
        <f t="shared" si="7"/>
        <v>0</v>
      </c>
    </row>
    <row r="22" spans="1:54" ht="12.75" customHeight="1" hidden="1">
      <c r="A22" s="8">
        <v>11</v>
      </c>
      <c r="B22" s="16" t="s">
        <v>67</v>
      </c>
      <c r="C22" s="8" t="s">
        <v>67</v>
      </c>
      <c r="D22" s="8" t="s">
        <v>67</v>
      </c>
      <c r="E22" s="8" t="s">
        <v>67</v>
      </c>
      <c r="F22" s="8" t="s">
        <v>67</v>
      </c>
      <c r="G22" s="8" t="s">
        <v>67</v>
      </c>
      <c r="H22" s="74" t="s">
        <v>67</v>
      </c>
      <c r="I22" s="95" t="s">
        <v>67</v>
      </c>
      <c r="J22" s="88"/>
      <c r="K22" s="60">
        <v>0</v>
      </c>
      <c r="L22" s="77">
        <v>0</v>
      </c>
      <c r="M22" s="60">
        <v>0</v>
      </c>
      <c r="N22" s="77">
        <v>0</v>
      </c>
      <c r="O22" s="60">
        <v>0</v>
      </c>
      <c r="P22" s="77">
        <v>0</v>
      </c>
      <c r="Q22" s="60">
        <v>0</v>
      </c>
      <c r="R22" s="77">
        <v>0</v>
      </c>
      <c r="S22" s="60">
        <v>0</v>
      </c>
      <c r="T22" s="77">
        <v>0</v>
      </c>
      <c r="U22" s="62">
        <v>0</v>
      </c>
      <c r="V22" s="136">
        <v>0</v>
      </c>
      <c r="W22" s="78">
        <v>0</v>
      </c>
      <c r="X22" s="153">
        <v>0</v>
      </c>
      <c r="Y22" s="153">
        <v>0</v>
      </c>
      <c r="Z22" s="119"/>
      <c r="AA22" s="32">
        <v>0</v>
      </c>
      <c r="AB22" s="75" t="s">
        <v>159</v>
      </c>
      <c r="AC22" s="60">
        <v>0</v>
      </c>
      <c r="AD22" s="123">
        <v>0</v>
      </c>
      <c r="AE22" s="100">
        <v>16</v>
      </c>
      <c r="AF22" s="60">
        <v>0</v>
      </c>
      <c r="AG22" s="123">
        <v>0</v>
      </c>
      <c r="AH22" s="100">
        <v>16</v>
      </c>
      <c r="AI22" s="60">
        <v>0</v>
      </c>
      <c r="AJ22" s="123">
        <v>0</v>
      </c>
      <c r="AK22" s="100">
        <v>16</v>
      </c>
      <c r="AL22" s="62">
        <v>0</v>
      </c>
      <c r="AM22" s="109">
        <v>0</v>
      </c>
      <c r="AN22" s="146">
        <v>0</v>
      </c>
      <c r="AO22" s="122"/>
      <c r="AP22" s="126">
        <v>0</v>
      </c>
      <c r="AQ22" s="60">
        <v>0</v>
      </c>
      <c r="AR22" s="137">
        <v>0</v>
      </c>
      <c r="AS22" s="10"/>
      <c r="AT22" s="113"/>
      <c r="AU22" s="129">
        <f t="shared" si="0"/>
        <v>0</v>
      </c>
      <c r="AV22" s="28">
        <f t="shared" si="1"/>
        <v>0</v>
      </c>
      <c r="AW22" s="28">
        <f t="shared" si="2"/>
        <v>0</v>
      </c>
      <c r="AX22" s="28">
        <f t="shared" si="3"/>
        <v>0</v>
      </c>
      <c r="AY22" s="81">
        <f t="shared" si="4"/>
        <v>0</v>
      </c>
      <c r="AZ22" s="60">
        <f t="shared" si="5"/>
        <v>0</v>
      </c>
      <c r="BA22" s="87">
        <f t="shared" si="6"/>
        <v>0</v>
      </c>
      <c r="BB22" s="96">
        <f t="shared" si="7"/>
        <v>0</v>
      </c>
    </row>
    <row r="23" spans="1:54" ht="12.75" customHeight="1" hidden="1">
      <c r="A23" s="8">
        <v>12</v>
      </c>
      <c r="B23" s="16" t="s">
        <v>67</v>
      </c>
      <c r="C23" s="8" t="s">
        <v>67</v>
      </c>
      <c r="D23" s="8" t="s">
        <v>67</v>
      </c>
      <c r="E23" s="8" t="s">
        <v>67</v>
      </c>
      <c r="F23" s="8" t="s">
        <v>67</v>
      </c>
      <c r="G23" s="8" t="s">
        <v>67</v>
      </c>
      <c r="H23" s="74" t="s">
        <v>67</v>
      </c>
      <c r="I23" s="95" t="s">
        <v>67</v>
      </c>
      <c r="J23" s="88"/>
      <c r="K23" s="60">
        <v>0</v>
      </c>
      <c r="L23" s="77">
        <v>0</v>
      </c>
      <c r="M23" s="60">
        <v>0</v>
      </c>
      <c r="N23" s="77">
        <v>0</v>
      </c>
      <c r="O23" s="60">
        <v>0</v>
      </c>
      <c r="P23" s="77">
        <v>0</v>
      </c>
      <c r="Q23" s="60">
        <v>0</v>
      </c>
      <c r="R23" s="77">
        <v>0</v>
      </c>
      <c r="S23" s="60">
        <v>0</v>
      </c>
      <c r="T23" s="77">
        <v>0</v>
      </c>
      <c r="U23" s="62">
        <v>0</v>
      </c>
      <c r="V23" s="136">
        <v>0</v>
      </c>
      <c r="W23" s="78">
        <v>0</v>
      </c>
      <c r="X23" s="153">
        <v>0</v>
      </c>
      <c r="Y23" s="153">
        <v>0</v>
      </c>
      <c r="Z23" s="119"/>
      <c r="AA23" s="32">
        <v>0</v>
      </c>
      <c r="AB23" s="75" t="s">
        <v>159</v>
      </c>
      <c r="AC23" s="60">
        <v>0</v>
      </c>
      <c r="AD23" s="123">
        <v>0</v>
      </c>
      <c r="AE23" s="100">
        <v>16</v>
      </c>
      <c r="AF23" s="60">
        <v>0</v>
      </c>
      <c r="AG23" s="123">
        <v>0</v>
      </c>
      <c r="AH23" s="100">
        <v>16</v>
      </c>
      <c r="AI23" s="60">
        <v>0</v>
      </c>
      <c r="AJ23" s="123">
        <v>0</v>
      </c>
      <c r="AK23" s="100">
        <v>16</v>
      </c>
      <c r="AL23" s="62">
        <v>0</v>
      </c>
      <c r="AM23" s="109">
        <v>0</v>
      </c>
      <c r="AN23" s="146">
        <v>0</v>
      </c>
      <c r="AO23" s="122"/>
      <c r="AP23" s="126">
        <v>0</v>
      </c>
      <c r="AQ23" s="60">
        <v>0</v>
      </c>
      <c r="AR23" s="137">
        <v>0</v>
      </c>
      <c r="AS23" s="10"/>
      <c r="AT23" s="113"/>
      <c r="AU23" s="129">
        <f t="shared" si="0"/>
        <v>0</v>
      </c>
      <c r="AV23" s="28">
        <f t="shared" si="1"/>
        <v>0</v>
      </c>
      <c r="AW23" s="28">
        <f t="shared" si="2"/>
        <v>0</v>
      </c>
      <c r="AX23" s="28">
        <f t="shared" si="3"/>
        <v>0</v>
      </c>
      <c r="AY23" s="81">
        <f t="shared" si="4"/>
        <v>0</v>
      </c>
      <c r="AZ23" s="60">
        <f t="shared" si="5"/>
        <v>0</v>
      </c>
      <c r="BA23" s="87">
        <f t="shared" si="6"/>
        <v>0</v>
      </c>
      <c r="BB23" s="96">
        <f t="shared" si="7"/>
        <v>0</v>
      </c>
    </row>
    <row r="24" spans="1:54" ht="12.75" customHeight="1" hidden="1">
      <c r="A24" s="8">
        <v>13</v>
      </c>
      <c r="B24" s="16" t="s">
        <v>67</v>
      </c>
      <c r="C24" s="8" t="s">
        <v>67</v>
      </c>
      <c r="D24" s="8" t="s">
        <v>67</v>
      </c>
      <c r="E24" s="8" t="s">
        <v>67</v>
      </c>
      <c r="F24" s="8" t="s">
        <v>67</v>
      </c>
      <c r="G24" s="8" t="s">
        <v>67</v>
      </c>
      <c r="H24" s="74" t="s">
        <v>67</v>
      </c>
      <c r="I24" s="95" t="s">
        <v>67</v>
      </c>
      <c r="J24" s="88"/>
      <c r="K24" s="60">
        <v>0</v>
      </c>
      <c r="L24" s="77">
        <v>0</v>
      </c>
      <c r="M24" s="60">
        <v>0</v>
      </c>
      <c r="N24" s="77">
        <v>0</v>
      </c>
      <c r="O24" s="60">
        <v>0</v>
      </c>
      <c r="P24" s="77">
        <v>0</v>
      </c>
      <c r="Q24" s="60">
        <v>0</v>
      </c>
      <c r="R24" s="77">
        <v>0</v>
      </c>
      <c r="S24" s="60">
        <v>0</v>
      </c>
      <c r="T24" s="77">
        <v>0</v>
      </c>
      <c r="U24" s="62">
        <v>0</v>
      </c>
      <c r="V24" s="136">
        <v>0</v>
      </c>
      <c r="W24" s="78">
        <v>0</v>
      </c>
      <c r="X24" s="153">
        <v>0</v>
      </c>
      <c r="Y24" s="153">
        <v>0</v>
      </c>
      <c r="Z24" s="119"/>
      <c r="AA24" s="32">
        <v>0</v>
      </c>
      <c r="AB24" s="75" t="s">
        <v>159</v>
      </c>
      <c r="AC24" s="60">
        <v>0</v>
      </c>
      <c r="AD24" s="123">
        <v>0</v>
      </c>
      <c r="AE24" s="100">
        <v>16</v>
      </c>
      <c r="AF24" s="60">
        <v>0</v>
      </c>
      <c r="AG24" s="123">
        <v>0</v>
      </c>
      <c r="AH24" s="100">
        <v>16</v>
      </c>
      <c r="AI24" s="60">
        <v>0</v>
      </c>
      <c r="AJ24" s="123">
        <v>0</v>
      </c>
      <c r="AK24" s="100">
        <v>16</v>
      </c>
      <c r="AL24" s="62">
        <v>0</v>
      </c>
      <c r="AM24" s="109">
        <v>0</v>
      </c>
      <c r="AN24" s="146">
        <v>0</v>
      </c>
      <c r="AO24" s="122"/>
      <c r="AP24" s="126">
        <v>0</v>
      </c>
      <c r="AQ24" s="60">
        <v>0</v>
      </c>
      <c r="AR24" s="137">
        <v>0</v>
      </c>
      <c r="AS24" s="10"/>
      <c r="AT24" s="113"/>
      <c r="AU24" s="129">
        <f t="shared" si="0"/>
        <v>0</v>
      </c>
      <c r="AV24" s="28">
        <f t="shared" si="1"/>
        <v>0</v>
      </c>
      <c r="AW24" s="28">
        <f t="shared" si="2"/>
        <v>0</v>
      </c>
      <c r="AX24" s="28">
        <f t="shared" si="3"/>
        <v>0</v>
      </c>
      <c r="AY24" s="81">
        <f t="shared" si="4"/>
        <v>0</v>
      </c>
      <c r="AZ24" s="60">
        <f t="shared" si="5"/>
        <v>0</v>
      </c>
      <c r="BA24" s="87">
        <f t="shared" si="6"/>
        <v>0</v>
      </c>
      <c r="BB24" s="96">
        <f t="shared" si="7"/>
        <v>0</v>
      </c>
    </row>
    <row r="25" spans="1:54" ht="12.75" customHeight="1" hidden="1">
      <c r="A25" s="8">
        <v>14</v>
      </c>
      <c r="B25" s="16" t="s">
        <v>67</v>
      </c>
      <c r="C25" s="8" t="s">
        <v>67</v>
      </c>
      <c r="D25" s="8" t="s">
        <v>67</v>
      </c>
      <c r="E25" s="8" t="s">
        <v>67</v>
      </c>
      <c r="F25" s="8" t="s">
        <v>67</v>
      </c>
      <c r="G25" s="8" t="s">
        <v>67</v>
      </c>
      <c r="H25" s="74" t="s">
        <v>67</v>
      </c>
      <c r="I25" s="95" t="s">
        <v>67</v>
      </c>
      <c r="J25" s="88"/>
      <c r="K25" s="60">
        <v>0</v>
      </c>
      <c r="L25" s="77">
        <v>0</v>
      </c>
      <c r="M25" s="60">
        <v>0</v>
      </c>
      <c r="N25" s="77">
        <v>0</v>
      </c>
      <c r="O25" s="60">
        <v>0</v>
      </c>
      <c r="P25" s="77">
        <v>0</v>
      </c>
      <c r="Q25" s="60">
        <v>0</v>
      </c>
      <c r="R25" s="77">
        <v>0</v>
      </c>
      <c r="S25" s="60">
        <v>0</v>
      </c>
      <c r="T25" s="77">
        <v>0</v>
      </c>
      <c r="U25" s="62">
        <v>0</v>
      </c>
      <c r="V25" s="136">
        <v>0</v>
      </c>
      <c r="W25" s="78">
        <v>0</v>
      </c>
      <c r="X25" s="153">
        <v>0</v>
      </c>
      <c r="Y25" s="153">
        <v>0</v>
      </c>
      <c r="Z25" s="119"/>
      <c r="AA25" s="32">
        <v>0</v>
      </c>
      <c r="AB25" s="75" t="s">
        <v>159</v>
      </c>
      <c r="AC25" s="60">
        <v>0</v>
      </c>
      <c r="AD25" s="123">
        <v>0</v>
      </c>
      <c r="AE25" s="100">
        <v>16</v>
      </c>
      <c r="AF25" s="60">
        <v>0</v>
      </c>
      <c r="AG25" s="123">
        <v>0</v>
      </c>
      <c r="AH25" s="100">
        <v>16</v>
      </c>
      <c r="AI25" s="60">
        <v>0</v>
      </c>
      <c r="AJ25" s="123">
        <v>0</v>
      </c>
      <c r="AK25" s="100">
        <v>16</v>
      </c>
      <c r="AL25" s="62">
        <v>0</v>
      </c>
      <c r="AM25" s="109">
        <v>0</v>
      </c>
      <c r="AN25" s="146">
        <v>0</v>
      </c>
      <c r="AO25" s="122"/>
      <c r="AP25" s="126">
        <v>0</v>
      </c>
      <c r="AQ25" s="60">
        <v>0</v>
      </c>
      <c r="AR25" s="137">
        <v>0</v>
      </c>
      <c r="AS25" s="10"/>
      <c r="AT25" s="113"/>
      <c r="AU25" s="129">
        <f t="shared" si="0"/>
        <v>0</v>
      </c>
      <c r="AV25" s="28">
        <f t="shared" si="1"/>
        <v>0</v>
      </c>
      <c r="AW25" s="28">
        <f t="shared" si="2"/>
        <v>0</v>
      </c>
      <c r="AX25" s="28">
        <f t="shared" si="3"/>
        <v>0</v>
      </c>
      <c r="AY25" s="81">
        <f t="shared" si="4"/>
        <v>0</v>
      </c>
      <c r="AZ25" s="60">
        <f t="shared" si="5"/>
        <v>0</v>
      </c>
      <c r="BA25" s="87">
        <f t="shared" si="6"/>
        <v>0</v>
      </c>
      <c r="BB25" s="96">
        <f t="shared" si="7"/>
        <v>0</v>
      </c>
    </row>
    <row r="26" spans="1:54" ht="12.75" customHeight="1" hidden="1">
      <c r="A26" s="8">
        <v>15</v>
      </c>
      <c r="B26" s="16" t="s">
        <v>67</v>
      </c>
      <c r="C26" s="8" t="s">
        <v>67</v>
      </c>
      <c r="D26" s="8" t="s">
        <v>67</v>
      </c>
      <c r="E26" s="8" t="s">
        <v>67</v>
      </c>
      <c r="F26" s="8" t="s">
        <v>67</v>
      </c>
      <c r="G26" s="8" t="s">
        <v>67</v>
      </c>
      <c r="H26" s="74" t="s">
        <v>67</v>
      </c>
      <c r="I26" s="95" t="s">
        <v>67</v>
      </c>
      <c r="J26" s="88"/>
      <c r="K26" s="60">
        <v>0</v>
      </c>
      <c r="L26" s="77">
        <v>0</v>
      </c>
      <c r="M26" s="60">
        <v>0</v>
      </c>
      <c r="N26" s="77">
        <v>0</v>
      </c>
      <c r="O26" s="60">
        <v>0</v>
      </c>
      <c r="P26" s="77">
        <v>0</v>
      </c>
      <c r="Q26" s="60">
        <v>0</v>
      </c>
      <c r="R26" s="77">
        <v>0</v>
      </c>
      <c r="S26" s="60">
        <v>0</v>
      </c>
      <c r="T26" s="77">
        <v>0</v>
      </c>
      <c r="U26" s="62">
        <v>0</v>
      </c>
      <c r="V26" s="136">
        <v>0</v>
      </c>
      <c r="W26" s="78">
        <v>0</v>
      </c>
      <c r="X26" s="153">
        <v>0</v>
      </c>
      <c r="Y26" s="153">
        <v>0</v>
      </c>
      <c r="Z26" s="119"/>
      <c r="AA26" s="32">
        <v>0</v>
      </c>
      <c r="AB26" s="75" t="s">
        <v>159</v>
      </c>
      <c r="AC26" s="60">
        <v>0</v>
      </c>
      <c r="AD26" s="123">
        <v>0</v>
      </c>
      <c r="AE26" s="100">
        <v>16</v>
      </c>
      <c r="AF26" s="60">
        <v>0</v>
      </c>
      <c r="AG26" s="123">
        <v>0</v>
      </c>
      <c r="AH26" s="100">
        <v>16</v>
      </c>
      <c r="AI26" s="60">
        <v>0</v>
      </c>
      <c r="AJ26" s="123">
        <v>0</v>
      </c>
      <c r="AK26" s="100">
        <v>16</v>
      </c>
      <c r="AL26" s="62">
        <v>0</v>
      </c>
      <c r="AM26" s="109">
        <v>0</v>
      </c>
      <c r="AN26" s="146">
        <v>0</v>
      </c>
      <c r="AO26" s="122"/>
      <c r="AP26" s="126">
        <v>0</v>
      </c>
      <c r="AQ26" s="60">
        <v>0</v>
      </c>
      <c r="AR26" s="137">
        <v>0</v>
      </c>
      <c r="AS26" s="10"/>
      <c r="AT26" s="113"/>
      <c r="AU26" s="129">
        <f t="shared" si="0"/>
        <v>0</v>
      </c>
      <c r="AV26" s="28">
        <f t="shared" si="1"/>
        <v>0</v>
      </c>
      <c r="AW26" s="28">
        <f t="shared" si="2"/>
        <v>0</v>
      </c>
      <c r="AX26" s="28">
        <f t="shared" si="3"/>
        <v>0</v>
      </c>
      <c r="AY26" s="81">
        <f t="shared" si="4"/>
        <v>0</v>
      </c>
      <c r="AZ26" s="60">
        <f t="shared" si="5"/>
        <v>0</v>
      </c>
      <c r="BA26" s="87">
        <f t="shared" si="6"/>
        <v>0</v>
      </c>
      <c r="BB26" s="96">
        <f t="shared" si="7"/>
        <v>0</v>
      </c>
    </row>
    <row r="27" spans="1:54" ht="12.75" customHeight="1" hidden="1">
      <c r="A27" s="8">
        <v>16</v>
      </c>
      <c r="B27" s="16" t="s">
        <v>67</v>
      </c>
      <c r="C27" s="8" t="s">
        <v>67</v>
      </c>
      <c r="D27" s="8" t="s">
        <v>67</v>
      </c>
      <c r="E27" s="8" t="s">
        <v>67</v>
      </c>
      <c r="F27" s="8" t="s">
        <v>67</v>
      </c>
      <c r="G27" s="8" t="s">
        <v>67</v>
      </c>
      <c r="H27" s="74" t="s">
        <v>67</v>
      </c>
      <c r="I27" s="95" t="s">
        <v>67</v>
      </c>
      <c r="J27" s="88"/>
      <c r="K27" s="60">
        <v>0</v>
      </c>
      <c r="L27" s="77">
        <v>0</v>
      </c>
      <c r="M27" s="60">
        <v>0</v>
      </c>
      <c r="N27" s="77">
        <v>0</v>
      </c>
      <c r="O27" s="60">
        <v>0</v>
      </c>
      <c r="P27" s="77">
        <v>0</v>
      </c>
      <c r="Q27" s="60">
        <v>0</v>
      </c>
      <c r="R27" s="77">
        <v>0</v>
      </c>
      <c r="S27" s="60">
        <v>0</v>
      </c>
      <c r="T27" s="77">
        <v>0</v>
      </c>
      <c r="U27" s="62">
        <v>0</v>
      </c>
      <c r="V27" s="136">
        <v>0</v>
      </c>
      <c r="W27" s="78">
        <v>0</v>
      </c>
      <c r="X27" s="153">
        <v>0</v>
      </c>
      <c r="Y27" s="153">
        <v>0</v>
      </c>
      <c r="Z27" s="119"/>
      <c r="AA27" s="32">
        <v>0</v>
      </c>
      <c r="AB27" s="75" t="s">
        <v>159</v>
      </c>
      <c r="AC27" s="60">
        <v>0</v>
      </c>
      <c r="AD27" s="123">
        <v>0</v>
      </c>
      <c r="AE27" s="100">
        <v>16</v>
      </c>
      <c r="AF27" s="60">
        <v>0</v>
      </c>
      <c r="AG27" s="123">
        <v>0</v>
      </c>
      <c r="AH27" s="100">
        <v>16</v>
      </c>
      <c r="AI27" s="60">
        <v>0</v>
      </c>
      <c r="AJ27" s="123">
        <v>0</v>
      </c>
      <c r="AK27" s="100">
        <v>16</v>
      </c>
      <c r="AL27" s="62">
        <v>0</v>
      </c>
      <c r="AM27" s="109">
        <v>0</v>
      </c>
      <c r="AN27" s="146">
        <v>0</v>
      </c>
      <c r="AO27" s="122"/>
      <c r="AP27" s="126">
        <v>0</v>
      </c>
      <c r="AQ27" s="60">
        <v>0</v>
      </c>
      <c r="AR27" s="137">
        <v>0</v>
      </c>
      <c r="AS27" s="10"/>
      <c r="AT27" s="113"/>
      <c r="AU27" s="129">
        <f t="shared" si="0"/>
        <v>0</v>
      </c>
      <c r="AV27" s="28">
        <f t="shared" si="1"/>
        <v>0</v>
      </c>
      <c r="AW27" s="28">
        <f t="shared" si="2"/>
        <v>0</v>
      </c>
      <c r="AX27" s="28">
        <f t="shared" si="3"/>
        <v>0</v>
      </c>
      <c r="AY27" s="81">
        <f t="shared" si="4"/>
        <v>0</v>
      </c>
      <c r="AZ27" s="60">
        <f t="shared" si="5"/>
        <v>0</v>
      </c>
      <c r="BA27" s="87">
        <f t="shared" si="6"/>
        <v>0</v>
      </c>
      <c r="BB27" s="96">
        <f t="shared" si="7"/>
        <v>0</v>
      </c>
    </row>
    <row r="28" spans="1:54" ht="12.75" customHeight="1" hidden="1">
      <c r="A28" s="8">
        <v>17</v>
      </c>
      <c r="B28" s="16" t="s">
        <v>67</v>
      </c>
      <c r="C28" s="8" t="s">
        <v>67</v>
      </c>
      <c r="D28" s="8" t="s">
        <v>67</v>
      </c>
      <c r="E28" s="8" t="s">
        <v>67</v>
      </c>
      <c r="F28" s="8" t="s">
        <v>67</v>
      </c>
      <c r="G28" s="8" t="s">
        <v>67</v>
      </c>
      <c r="H28" s="74" t="s">
        <v>67</v>
      </c>
      <c r="I28" s="95" t="s">
        <v>67</v>
      </c>
      <c r="J28" s="88"/>
      <c r="K28" s="60">
        <v>0</v>
      </c>
      <c r="L28" s="77">
        <v>0</v>
      </c>
      <c r="M28" s="60">
        <v>0</v>
      </c>
      <c r="N28" s="77">
        <v>0</v>
      </c>
      <c r="O28" s="60">
        <v>0</v>
      </c>
      <c r="P28" s="77">
        <v>0</v>
      </c>
      <c r="Q28" s="60">
        <v>0</v>
      </c>
      <c r="R28" s="77">
        <v>0</v>
      </c>
      <c r="S28" s="60">
        <v>0</v>
      </c>
      <c r="T28" s="77">
        <v>0</v>
      </c>
      <c r="U28" s="62">
        <v>0</v>
      </c>
      <c r="V28" s="136">
        <v>0</v>
      </c>
      <c r="W28" s="78">
        <v>0</v>
      </c>
      <c r="X28" s="153">
        <v>0</v>
      </c>
      <c r="Y28" s="153">
        <v>0</v>
      </c>
      <c r="Z28" s="119"/>
      <c r="AA28" s="32">
        <v>0</v>
      </c>
      <c r="AB28" s="75" t="s">
        <v>160</v>
      </c>
      <c r="AC28" s="60">
        <v>0</v>
      </c>
      <c r="AD28" s="123">
        <v>0</v>
      </c>
      <c r="AE28" s="100">
        <v>24</v>
      </c>
      <c r="AF28" s="60">
        <v>0</v>
      </c>
      <c r="AG28" s="123">
        <v>0</v>
      </c>
      <c r="AH28" s="100">
        <v>24</v>
      </c>
      <c r="AI28" s="60">
        <v>0</v>
      </c>
      <c r="AJ28" s="123">
        <v>0</v>
      </c>
      <c r="AK28" s="100">
        <v>24</v>
      </c>
      <c r="AL28" s="62">
        <v>0</v>
      </c>
      <c r="AM28" s="109">
        <v>0</v>
      </c>
      <c r="AN28" s="146">
        <v>0</v>
      </c>
      <c r="AO28" s="122"/>
      <c r="AP28" s="126">
        <v>0</v>
      </c>
      <c r="AQ28" s="60">
        <v>0</v>
      </c>
      <c r="AR28" s="137">
        <v>0</v>
      </c>
      <c r="AS28" s="10"/>
      <c r="AT28" s="113"/>
      <c r="AU28" s="129">
        <f t="shared" si="0"/>
        <v>0</v>
      </c>
      <c r="AV28" s="28">
        <f t="shared" si="1"/>
        <v>0</v>
      </c>
      <c r="AW28" s="28">
        <f t="shared" si="2"/>
        <v>0</v>
      </c>
      <c r="AX28" s="28">
        <f t="shared" si="3"/>
        <v>0</v>
      </c>
      <c r="AY28" s="81">
        <f t="shared" si="4"/>
        <v>0</v>
      </c>
      <c r="AZ28" s="60">
        <f t="shared" si="5"/>
        <v>0</v>
      </c>
      <c r="BA28" s="87">
        <f t="shared" si="6"/>
        <v>0</v>
      </c>
      <c r="BB28" s="96">
        <f t="shared" si="7"/>
        <v>0</v>
      </c>
    </row>
    <row r="29" spans="1:54" ht="12.75" customHeight="1" hidden="1">
      <c r="A29" s="8">
        <v>18</v>
      </c>
      <c r="B29" s="16" t="s">
        <v>67</v>
      </c>
      <c r="C29" s="8" t="s">
        <v>67</v>
      </c>
      <c r="D29" s="8" t="s">
        <v>67</v>
      </c>
      <c r="E29" s="8" t="s">
        <v>67</v>
      </c>
      <c r="F29" s="8" t="s">
        <v>67</v>
      </c>
      <c r="G29" s="8" t="s">
        <v>67</v>
      </c>
      <c r="H29" s="74" t="s">
        <v>67</v>
      </c>
      <c r="I29" s="95" t="s">
        <v>67</v>
      </c>
      <c r="J29" s="88">
        <v>0</v>
      </c>
      <c r="K29" s="60">
        <v>0</v>
      </c>
      <c r="L29" s="77">
        <v>0</v>
      </c>
      <c r="M29" s="60">
        <v>0</v>
      </c>
      <c r="N29" s="77">
        <v>0</v>
      </c>
      <c r="O29" s="60">
        <v>0</v>
      </c>
      <c r="P29" s="77">
        <v>0</v>
      </c>
      <c r="Q29" s="60">
        <v>0</v>
      </c>
      <c r="R29" s="77">
        <v>0</v>
      </c>
      <c r="S29" s="60">
        <v>0</v>
      </c>
      <c r="T29" s="77">
        <v>0</v>
      </c>
      <c r="U29" s="62">
        <v>0</v>
      </c>
      <c r="V29" s="136">
        <v>0</v>
      </c>
      <c r="W29" s="78">
        <v>0</v>
      </c>
      <c r="X29" s="153">
        <v>0</v>
      </c>
      <c r="Y29" s="153">
        <v>0</v>
      </c>
      <c r="Z29" s="119"/>
      <c r="AA29" s="32">
        <v>0</v>
      </c>
      <c r="AB29" s="75" t="s">
        <v>160</v>
      </c>
      <c r="AC29" s="60">
        <v>0</v>
      </c>
      <c r="AD29" s="123">
        <v>0</v>
      </c>
      <c r="AE29" s="100">
        <v>24</v>
      </c>
      <c r="AF29" s="60">
        <v>0</v>
      </c>
      <c r="AG29" s="123">
        <v>0</v>
      </c>
      <c r="AH29" s="100">
        <v>24</v>
      </c>
      <c r="AI29" s="60">
        <v>0</v>
      </c>
      <c r="AJ29" s="123">
        <v>0</v>
      </c>
      <c r="AK29" s="100">
        <v>24</v>
      </c>
      <c r="AL29" s="62">
        <v>0</v>
      </c>
      <c r="AM29" s="109">
        <v>0</v>
      </c>
      <c r="AN29" s="146">
        <v>0</v>
      </c>
      <c r="AO29" s="122"/>
      <c r="AP29" s="126">
        <v>0</v>
      </c>
      <c r="AQ29" s="60">
        <v>0</v>
      </c>
      <c r="AR29" s="137">
        <v>0</v>
      </c>
      <c r="AS29" s="10"/>
      <c r="AT29" s="113"/>
      <c r="AU29" s="129">
        <f t="shared" si="0"/>
        <v>0</v>
      </c>
      <c r="AV29" s="28">
        <f t="shared" si="1"/>
        <v>0</v>
      </c>
      <c r="AW29" s="28">
        <f t="shared" si="2"/>
        <v>0</v>
      </c>
      <c r="AX29" s="28">
        <f t="shared" si="3"/>
        <v>0</v>
      </c>
      <c r="AY29" s="81">
        <f t="shared" si="4"/>
        <v>0</v>
      </c>
      <c r="AZ29" s="60">
        <f t="shared" si="5"/>
        <v>0</v>
      </c>
      <c r="BA29" s="87">
        <f t="shared" si="6"/>
        <v>0</v>
      </c>
      <c r="BB29" s="96">
        <f t="shared" si="7"/>
        <v>0</v>
      </c>
    </row>
    <row r="30" spans="1:54" ht="12.75" customHeight="1" hidden="1">
      <c r="A30" s="8">
        <v>19</v>
      </c>
      <c r="B30" s="16" t="s">
        <v>67</v>
      </c>
      <c r="C30" s="8" t="s">
        <v>67</v>
      </c>
      <c r="D30" s="8" t="s">
        <v>67</v>
      </c>
      <c r="E30" s="8" t="s">
        <v>67</v>
      </c>
      <c r="F30" s="8" t="s">
        <v>67</v>
      </c>
      <c r="G30" s="8" t="s">
        <v>67</v>
      </c>
      <c r="H30" s="74" t="s">
        <v>67</v>
      </c>
      <c r="I30" s="95" t="s">
        <v>67</v>
      </c>
      <c r="J30" s="88">
        <v>0</v>
      </c>
      <c r="K30" s="60">
        <v>0</v>
      </c>
      <c r="L30" s="77">
        <v>0</v>
      </c>
      <c r="M30" s="60">
        <v>0</v>
      </c>
      <c r="N30" s="77">
        <v>0</v>
      </c>
      <c r="O30" s="60">
        <v>0</v>
      </c>
      <c r="P30" s="77">
        <v>0</v>
      </c>
      <c r="Q30" s="60">
        <v>0</v>
      </c>
      <c r="R30" s="77">
        <v>0</v>
      </c>
      <c r="S30" s="60">
        <v>0</v>
      </c>
      <c r="T30" s="77">
        <v>0</v>
      </c>
      <c r="U30" s="62">
        <v>0</v>
      </c>
      <c r="V30" s="136">
        <v>0</v>
      </c>
      <c r="W30" s="78">
        <v>0</v>
      </c>
      <c r="X30" s="153">
        <v>0</v>
      </c>
      <c r="Y30" s="153">
        <v>0</v>
      </c>
      <c r="Z30" s="119"/>
      <c r="AA30" s="32">
        <v>0</v>
      </c>
      <c r="AB30" s="75" t="s">
        <v>160</v>
      </c>
      <c r="AC30" s="60">
        <v>0</v>
      </c>
      <c r="AD30" s="123">
        <v>0</v>
      </c>
      <c r="AE30" s="100">
        <v>24</v>
      </c>
      <c r="AF30" s="60">
        <v>0</v>
      </c>
      <c r="AG30" s="123">
        <v>0</v>
      </c>
      <c r="AH30" s="100">
        <v>24</v>
      </c>
      <c r="AI30" s="60">
        <v>0</v>
      </c>
      <c r="AJ30" s="123">
        <v>0</v>
      </c>
      <c r="AK30" s="100">
        <v>24</v>
      </c>
      <c r="AL30" s="62">
        <v>0</v>
      </c>
      <c r="AM30" s="109">
        <v>0</v>
      </c>
      <c r="AN30" s="146">
        <v>0</v>
      </c>
      <c r="AO30" s="122"/>
      <c r="AP30" s="126">
        <v>0</v>
      </c>
      <c r="AQ30" s="60">
        <v>0</v>
      </c>
      <c r="AR30" s="137">
        <v>0</v>
      </c>
      <c r="AS30" s="10"/>
      <c r="AT30" s="113"/>
      <c r="AU30" s="129">
        <f t="shared" si="0"/>
        <v>0</v>
      </c>
      <c r="AV30" s="28">
        <f t="shared" si="1"/>
        <v>0</v>
      </c>
      <c r="AW30" s="28">
        <f t="shared" si="2"/>
        <v>0</v>
      </c>
      <c r="AX30" s="28">
        <f t="shared" si="3"/>
        <v>0</v>
      </c>
      <c r="AY30" s="81">
        <f t="shared" si="4"/>
        <v>0</v>
      </c>
      <c r="AZ30" s="60">
        <f t="shared" si="5"/>
        <v>0</v>
      </c>
      <c r="BA30" s="87">
        <f t="shared" si="6"/>
        <v>0</v>
      </c>
      <c r="BB30" s="96">
        <f t="shared" si="7"/>
        <v>0</v>
      </c>
    </row>
    <row r="31" spans="1:54" ht="12.75" customHeight="1" hidden="1">
      <c r="A31" s="8">
        <v>20</v>
      </c>
      <c r="B31" s="16" t="s">
        <v>67</v>
      </c>
      <c r="C31" s="8" t="s">
        <v>67</v>
      </c>
      <c r="D31" s="8" t="s">
        <v>67</v>
      </c>
      <c r="E31" s="8" t="s">
        <v>67</v>
      </c>
      <c r="F31" s="8" t="s">
        <v>67</v>
      </c>
      <c r="G31" s="8" t="s">
        <v>67</v>
      </c>
      <c r="H31" s="74" t="s">
        <v>67</v>
      </c>
      <c r="I31" s="95" t="s">
        <v>67</v>
      </c>
      <c r="J31" s="88">
        <v>0</v>
      </c>
      <c r="K31" s="60">
        <v>0</v>
      </c>
      <c r="L31" s="77">
        <v>0</v>
      </c>
      <c r="M31" s="60">
        <v>0</v>
      </c>
      <c r="N31" s="77">
        <v>0</v>
      </c>
      <c r="O31" s="60">
        <v>0</v>
      </c>
      <c r="P31" s="77">
        <v>0</v>
      </c>
      <c r="Q31" s="60">
        <v>0</v>
      </c>
      <c r="R31" s="77">
        <v>0</v>
      </c>
      <c r="S31" s="60">
        <v>0</v>
      </c>
      <c r="T31" s="77">
        <v>0</v>
      </c>
      <c r="U31" s="62">
        <v>0</v>
      </c>
      <c r="V31" s="136">
        <v>0</v>
      </c>
      <c r="W31" s="78">
        <v>0</v>
      </c>
      <c r="X31" s="153">
        <v>0</v>
      </c>
      <c r="Y31" s="153">
        <v>0</v>
      </c>
      <c r="Z31" s="119"/>
      <c r="AA31" s="32">
        <v>0</v>
      </c>
      <c r="AB31" s="75" t="s">
        <v>160</v>
      </c>
      <c r="AC31" s="60">
        <v>0</v>
      </c>
      <c r="AD31" s="123">
        <v>0</v>
      </c>
      <c r="AE31" s="100">
        <v>24</v>
      </c>
      <c r="AF31" s="60">
        <v>0</v>
      </c>
      <c r="AG31" s="123">
        <v>0</v>
      </c>
      <c r="AH31" s="100">
        <v>24</v>
      </c>
      <c r="AI31" s="60">
        <v>0</v>
      </c>
      <c r="AJ31" s="123">
        <v>0</v>
      </c>
      <c r="AK31" s="100">
        <v>24</v>
      </c>
      <c r="AL31" s="62">
        <v>0</v>
      </c>
      <c r="AM31" s="109">
        <v>0</v>
      </c>
      <c r="AN31" s="146">
        <v>0</v>
      </c>
      <c r="AO31" s="122"/>
      <c r="AP31" s="126">
        <v>0</v>
      </c>
      <c r="AQ31" s="60">
        <v>0</v>
      </c>
      <c r="AR31" s="137">
        <v>0</v>
      </c>
      <c r="AS31" s="10"/>
      <c r="AT31" s="113"/>
      <c r="AU31" s="129">
        <f t="shared" si="0"/>
        <v>0</v>
      </c>
      <c r="AV31" s="28">
        <f t="shared" si="1"/>
        <v>0</v>
      </c>
      <c r="AW31" s="28">
        <f t="shared" si="2"/>
        <v>0</v>
      </c>
      <c r="AX31" s="28">
        <f t="shared" si="3"/>
        <v>0</v>
      </c>
      <c r="AY31" s="81">
        <f t="shared" si="4"/>
        <v>0</v>
      </c>
      <c r="AZ31" s="60">
        <f t="shared" si="5"/>
        <v>0</v>
      </c>
      <c r="BA31" s="87">
        <f t="shared" si="6"/>
        <v>0</v>
      </c>
      <c r="BB31" s="96">
        <f t="shared" si="7"/>
        <v>0</v>
      </c>
    </row>
    <row r="32" spans="1:54" ht="12.75" customHeight="1" hidden="1">
      <c r="A32" s="8">
        <v>21</v>
      </c>
      <c r="B32" s="16" t="s">
        <v>67</v>
      </c>
      <c r="C32" s="8" t="s">
        <v>67</v>
      </c>
      <c r="D32" s="8" t="s">
        <v>67</v>
      </c>
      <c r="E32" s="8" t="s">
        <v>67</v>
      </c>
      <c r="F32" s="8" t="s">
        <v>67</v>
      </c>
      <c r="G32" s="8" t="s">
        <v>67</v>
      </c>
      <c r="H32" s="74" t="s">
        <v>67</v>
      </c>
      <c r="I32" s="95" t="s">
        <v>67</v>
      </c>
      <c r="J32" s="88">
        <v>0</v>
      </c>
      <c r="K32" s="60">
        <v>0</v>
      </c>
      <c r="L32" s="77">
        <v>0</v>
      </c>
      <c r="M32" s="60">
        <v>0</v>
      </c>
      <c r="N32" s="77">
        <v>0</v>
      </c>
      <c r="O32" s="60">
        <v>0</v>
      </c>
      <c r="P32" s="77">
        <v>0</v>
      </c>
      <c r="Q32" s="60">
        <v>0</v>
      </c>
      <c r="R32" s="77">
        <v>0</v>
      </c>
      <c r="S32" s="60">
        <v>0</v>
      </c>
      <c r="T32" s="77">
        <v>0</v>
      </c>
      <c r="U32" s="62">
        <v>0</v>
      </c>
      <c r="V32" s="136">
        <v>0</v>
      </c>
      <c r="W32" s="78">
        <v>0</v>
      </c>
      <c r="X32" s="153">
        <v>0</v>
      </c>
      <c r="Y32" s="153">
        <v>0</v>
      </c>
      <c r="Z32" s="119"/>
      <c r="AA32" s="32">
        <v>0</v>
      </c>
      <c r="AB32" s="75" t="s">
        <v>160</v>
      </c>
      <c r="AC32" s="60">
        <v>0</v>
      </c>
      <c r="AD32" s="123">
        <v>0</v>
      </c>
      <c r="AE32" s="100">
        <v>24</v>
      </c>
      <c r="AF32" s="60">
        <v>0</v>
      </c>
      <c r="AG32" s="123">
        <v>0</v>
      </c>
      <c r="AH32" s="100">
        <v>24</v>
      </c>
      <c r="AI32" s="60">
        <v>0</v>
      </c>
      <c r="AJ32" s="123">
        <v>0</v>
      </c>
      <c r="AK32" s="100">
        <v>24</v>
      </c>
      <c r="AL32" s="62">
        <v>0</v>
      </c>
      <c r="AM32" s="109">
        <v>0</v>
      </c>
      <c r="AN32" s="146">
        <v>0</v>
      </c>
      <c r="AO32" s="122"/>
      <c r="AP32" s="126">
        <v>0</v>
      </c>
      <c r="AQ32" s="60">
        <v>0</v>
      </c>
      <c r="AR32" s="137">
        <v>0</v>
      </c>
      <c r="AS32" s="10"/>
      <c r="AT32" s="113"/>
      <c r="AU32" s="129">
        <f t="shared" si="0"/>
        <v>0</v>
      </c>
      <c r="AV32" s="28">
        <f t="shared" si="1"/>
        <v>0</v>
      </c>
      <c r="AW32" s="28">
        <f t="shared" si="2"/>
        <v>0</v>
      </c>
      <c r="AX32" s="28">
        <f t="shared" si="3"/>
        <v>0</v>
      </c>
      <c r="AY32" s="81">
        <f t="shared" si="4"/>
        <v>0</v>
      </c>
      <c r="AZ32" s="60">
        <f t="shared" si="5"/>
        <v>0</v>
      </c>
      <c r="BA32" s="87">
        <f t="shared" si="6"/>
        <v>0</v>
      </c>
      <c r="BB32" s="96">
        <f t="shared" si="7"/>
        <v>0</v>
      </c>
    </row>
    <row r="33" spans="1:54" ht="12.75" customHeight="1" hidden="1">
      <c r="A33" s="8">
        <v>22</v>
      </c>
      <c r="B33" s="16" t="s">
        <v>67</v>
      </c>
      <c r="C33" s="8" t="s">
        <v>67</v>
      </c>
      <c r="D33" s="8" t="s">
        <v>67</v>
      </c>
      <c r="E33" s="8" t="s">
        <v>67</v>
      </c>
      <c r="F33" s="8" t="s">
        <v>67</v>
      </c>
      <c r="G33" s="8" t="s">
        <v>67</v>
      </c>
      <c r="H33" s="74" t="s">
        <v>67</v>
      </c>
      <c r="I33" s="95" t="s">
        <v>67</v>
      </c>
      <c r="J33" s="88">
        <v>0</v>
      </c>
      <c r="K33" s="60">
        <v>0</v>
      </c>
      <c r="L33" s="77">
        <v>0</v>
      </c>
      <c r="M33" s="60">
        <v>0</v>
      </c>
      <c r="N33" s="77">
        <v>0</v>
      </c>
      <c r="O33" s="60">
        <v>0</v>
      </c>
      <c r="P33" s="77">
        <v>0</v>
      </c>
      <c r="Q33" s="60">
        <v>0</v>
      </c>
      <c r="R33" s="77">
        <v>0</v>
      </c>
      <c r="S33" s="60">
        <v>0</v>
      </c>
      <c r="T33" s="77">
        <v>0</v>
      </c>
      <c r="U33" s="62">
        <v>0</v>
      </c>
      <c r="V33" s="136">
        <v>0</v>
      </c>
      <c r="W33" s="78">
        <v>0</v>
      </c>
      <c r="X33" s="153">
        <v>0</v>
      </c>
      <c r="Y33" s="153">
        <v>0</v>
      </c>
      <c r="Z33" s="119"/>
      <c r="AA33" s="32">
        <v>0</v>
      </c>
      <c r="AB33" s="75" t="s">
        <v>160</v>
      </c>
      <c r="AC33" s="60">
        <v>0</v>
      </c>
      <c r="AD33" s="123">
        <v>0</v>
      </c>
      <c r="AE33" s="100">
        <v>24</v>
      </c>
      <c r="AF33" s="60">
        <v>0</v>
      </c>
      <c r="AG33" s="123">
        <v>0</v>
      </c>
      <c r="AH33" s="100">
        <v>24</v>
      </c>
      <c r="AI33" s="60">
        <v>0</v>
      </c>
      <c r="AJ33" s="123">
        <v>0</v>
      </c>
      <c r="AK33" s="100">
        <v>24</v>
      </c>
      <c r="AL33" s="62">
        <v>0</v>
      </c>
      <c r="AM33" s="109">
        <v>0</v>
      </c>
      <c r="AN33" s="146">
        <v>0</v>
      </c>
      <c r="AO33" s="122"/>
      <c r="AP33" s="126">
        <v>0</v>
      </c>
      <c r="AQ33" s="60">
        <v>0</v>
      </c>
      <c r="AR33" s="137">
        <v>0</v>
      </c>
      <c r="AS33" s="10"/>
      <c r="AT33" s="113"/>
      <c r="AU33" s="129">
        <f t="shared" si="0"/>
        <v>0</v>
      </c>
      <c r="AV33" s="28">
        <f t="shared" si="1"/>
        <v>0</v>
      </c>
      <c r="AW33" s="28">
        <f t="shared" si="2"/>
        <v>0</v>
      </c>
      <c r="AX33" s="28">
        <f t="shared" si="3"/>
        <v>0</v>
      </c>
      <c r="AY33" s="81">
        <f t="shared" si="4"/>
        <v>0</v>
      </c>
      <c r="AZ33" s="60">
        <f t="shared" si="5"/>
        <v>0</v>
      </c>
      <c r="BA33" s="87">
        <f t="shared" si="6"/>
        <v>0</v>
      </c>
      <c r="BB33" s="96">
        <f t="shared" si="7"/>
        <v>0</v>
      </c>
    </row>
    <row r="34" spans="1:54" ht="12.75" customHeight="1" hidden="1">
      <c r="A34" s="8">
        <v>23</v>
      </c>
      <c r="B34" s="16" t="s">
        <v>67</v>
      </c>
      <c r="C34" s="8" t="s">
        <v>67</v>
      </c>
      <c r="D34" s="8" t="s">
        <v>67</v>
      </c>
      <c r="E34" s="8" t="s">
        <v>67</v>
      </c>
      <c r="F34" s="8" t="s">
        <v>67</v>
      </c>
      <c r="G34" s="8" t="s">
        <v>67</v>
      </c>
      <c r="H34" s="74" t="s">
        <v>67</v>
      </c>
      <c r="I34" s="95" t="s">
        <v>67</v>
      </c>
      <c r="J34" s="88">
        <v>0</v>
      </c>
      <c r="K34" s="60">
        <v>0</v>
      </c>
      <c r="L34" s="77">
        <v>0</v>
      </c>
      <c r="M34" s="60">
        <v>0</v>
      </c>
      <c r="N34" s="77">
        <v>0</v>
      </c>
      <c r="O34" s="60">
        <v>0</v>
      </c>
      <c r="P34" s="77">
        <v>0</v>
      </c>
      <c r="Q34" s="60">
        <v>0</v>
      </c>
      <c r="R34" s="77">
        <v>0</v>
      </c>
      <c r="S34" s="60">
        <v>0</v>
      </c>
      <c r="T34" s="77">
        <v>0</v>
      </c>
      <c r="U34" s="62">
        <v>0</v>
      </c>
      <c r="V34" s="136">
        <v>0</v>
      </c>
      <c r="W34" s="78">
        <v>0</v>
      </c>
      <c r="X34" s="153">
        <v>0</v>
      </c>
      <c r="Y34" s="153">
        <v>0</v>
      </c>
      <c r="Z34" s="119"/>
      <c r="AA34" s="32">
        <v>0</v>
      </c>
      <c r="AB34" s="75" t="s">
        <v>160</v>
      </c>
      <c r="AC34" s="60">
        <v>0</v>
      </c>
      <c r="AD34" s="123">
        <v>0</v>
      </c>
      <c r="AE34" s="100">
        <v>24</v>
      </c>
      <c r="AF34" s="60">
        <v>0</v>
      </c>
      <c r="AG34" s="123">
        <v>0</v>
      </c>
      <c r="AH34" s="100">
        <v>24</v>
      </c>
      <c r="AI34" s="60">
        <v>0</v>
      </c>
      <c r="AJ34" s="123">
        <v>0</v>
      </c>
      <c r="AK34" s="100">
        <v>24</v>
      </c>
      <c r="AL34" s="62">
        <v>0</v>
      </c>
      <c r="AM34" s="109">
        <v>0</v>
      </c>
      <c r="AN34" s="146">
        <v>0</v>
      </c>
      <c r="AO34" s="122"/>
      <c r="AP34" s="126">
        <v>0</v>
      </c>
      <c r="AQ34" s="60">
        <v>0</v>
      </c>
      <c r="AR34" s="137">
        <v>0</v>
      </c>
      <c r="AS34" s="10"/>
      <c r="AT34" s="113"/>
      <c r="AU34" s="129">
        <f t="shared" si="0"/>
        <v>0</v>
      </c>
      <c r="AV34" s="28">
        <f t="shared" si="1"/>
        <v>0</v>
      </c>
      <c r="AW34" s="28">
        <f t="shared" si="2"/>
        <v>0</v>
      </c>
      <c r="AX34" s="28">
        <f t="shared" si="3"/>
        <v>0</v>
      </c>
      <c r="AY34" s="81">
        <f t="shared" si="4"/>
        <v>0</v>
      </c>
      <c r="AZ34" s="60">
        <f t="shared" si="5"/>
        <v>0</v>
      </c>
      <c r="BA34" s="87">
        <f t="shared" si="6"/>
        <v>0</v>
      </c>
      <c r="BB34" s="96">
        <f t="shared" si="7"/>
        <v>0</v>
      </c>
    </row>
    <row r="35" spans="1:54" ht="12.75" customHeight="1" hidden="1">
      <c r="A35" s="8">
        <v>24</v>
      </c>
      <c r="B35" s="16" t="s">
        <v>67</v>
      </c>
      <c r="C35" s="8" t="s">
        <v>67</v>
      </c>
      <c r="D35" s="8" t="s">
        <v>67</v>
      </c>
      <c r="E35" s="8" t="s">
        <v>67</v>
      </c>
      <c r="F35" s="8" t="s">
        <v>67</v>
      </c>
      <c r="G35" s="8" t="s">
        <v>67</v>
      </c>
      <c r="H35" s="74" t="s">
        <v>67</v>
      </c>
      <c r="I35" s="95" t="s">
        <v>67</v>
      </c>
      <c r="J35" s="88">
        <v>0</v>
      </c>
      <c r="K35" s="60">
        <v>0</v>
      </c>
      <c r="L35" s="77">
        <v>0</v>
      </c>
      <c r="M35" s="60">
        <v>0</v>
      </c>
      <c r="N35" s="77">
        <v>0</v>
      </c>
      <c r="O35" s="60">
        <v>0</v>
      </c>
      <c r="P35" s="77">
        <v>0</v>
      </c>
      <c r="Q35" s="60">
        <v>0</v>
      </c>
      <c r="R35" s="77">
        <v>0</v>
      </c>
      <c r="S35" s="60">
        <v>0</v>
      </c>
      <c r="T35" s="77">
        <v>0</v>
      </c>
      <c r="U35" s="62">
        <v>0</v>
      </c>
      <c r="V35" s="136">
        <v>0</v>
      </c>
      <c r="W35" s="78">
        <v>0</v>
      </c>
      <c r="X35" s="153">
        <v>0</v>
      </c>
      <c r="Y35" s="153">
        <v>0</v>
      </c>
      <c r="Z35" s="119"/>
      <c r="AA35" s="32">
        <v>0</v>
      </c>
      <c r="AB35" s="75" t="s">
        <v>160</v>
      </c>
      <c r="AC35" s="60">
        <v>0</v>
      </c>
      <c r="AD35" s="123">
        <v>0</v>
      </c>
      <c r="AE35" s="100">
        <v>24</v>
      </c>
      <c r="AF35" s="60">
        <v>0</v>
      </c>
      <c r="AG35" s="123">
        <v>0</v>
      </c>
      <c r="AH35" s="100">
        <v>24</v>
      </c>
      <c r="AI35" s="60">
        <v>0</v>
      </c>
      <c r="AJ35" s="123">
        <v>0</v>
      </c>
      <c r="AK35" s="100">
        <v>24</v>
      </c>
      <c r="AL35" s="62">
        <v>0</v>
      </c>
      <c r="AM35" s="109">
        <v>0</v>
      </c>
      <c r="AN35" s="146">
        <v>0</v>
      </c>
      <c r="AO35" s="122"/>
      <c r="AP35" s="126">
        <v>0</v>
      </c>
      <c r="AQ35" s="60">
        <v>0</v>
      </c>
      <c r="AR35" s="137">
        <v>0</v>
      </c>
      <c r="AS35" s="10"/>
      <c r="AT35" s="113"/>
      <c r="AU35" s="129">
        <f t="shared" si="0"/>
        <v>0</v>
      </c>
      <c r="AV35" s="28">
        <f t="shared" si="1"/>
        <v>0</v>
      </c>
      <c r="AW35" s="28">
        <f t="shared" si="2"/>
        <v>0</v>
      </c>
      <c r="AX35" s="28">
        <f t="shared" si="3"/>
        <v>0</v>
      </c>
      <c r="AY35" s="81">
        <f t="shared" si="4"/>
        <v>0</v>
      </c>
      <c r="AZ35" s="60">
        <f t="shared" si="5"/>
        <v>0</v>
      </c>
      <c r="BA35" s="87">
        <f t="shared" si="6"/>
        <v>0</v>
      </c>
      <c r="BB35" s="96">
        <f t="shared" si="7"/>
        <v>0</v>
      </c>
    </row>
    <row r="36" spans="1:54" ht="12.75" customHeight="1" hidden="1">
      <c r="A36" s="8">
        <v>25</v>
      </c>
      <c r="B36" s="16" t="s">
        <v>67</v>
      </c>
      <c r="C36" s="8" t="s">
        <v>67</v>
      </c>
      <c r="D36" s="8" t="s">
        <v>67</v>
      </c>
      <c r="E36" s="8" t="s">
        <v>67</v>
      </c>
      <c r="F36" s="8" t="s">
        <v>67</v>
      </c>
      <c r="G36" s="8" t="s">
        <v>67</v>
      </c>
      <c r="H36" s="74" t="s">
        <v>67</v>
      </c>
      <c r="I36" s="95" t="s">
        <v>67</v>
      </c>
      <c r="J36" s="88">
        <v>0</v>
      </c>
      <c r="K36" s="60">
        <v>0</v>
      </c>
      <c r="L36" s="77">
        <v>0</v>
      </c>
      <c r="M36" s="60">
        <v>0</v>
      </c>
      <c r="N36" s="77">
        <v>0</v>
      </c>
      <c r="O36" s="60">
        <v>0</v>
      </c>
      <c r="P36" s="77">
        <v>0</v>
      </c>
      <c r="Q36" s="60">
        <v>0</v>
      </c>
      <c r="R36" s="77">
        <v>0</v>
      </c>
      <c r="S36" s="60">
        <v>0</v>
      </c>
      <c r="T36" s="77">
        <v>0</v>
      </c>
      <c r="U36" s="62">
        <v>0</v>
      </c>
      <c r="V36" s="136">
        <v>0</v>
      </c>
      <c r="W36" s="78">
        <v>0</v>
      </c>
      <c r="X36" s="153">
        <v>0</v>
      </c>
      <c r="Y36" s="153">
        <v>0</v>
      </c>
      <c r="Z36" s="119"/>
      <c r="AA36" s="32">
        <v>0</v>
      </c>
      <c r="AB36" s="75" t="s">
        <v>167</v>
      </c>
      <c r="AC36" s="60">
        <v>0</v>
      </c>
      <c r="AD36" s="123">
        <v>0</v>
      </c>
      <c r="AE36" s="100">
        <v>32</v>
      </c>
      <c r="AF36" s="60">
        <v>0</v>
      </c>
      <c r="AG36" s="123">
        <v>0</v>
      </c>
      <c r="AH36" s="100">
        <v>32</v>
      </c>
      <c r="AI36" s="60">
        <v>0</v>
      </c>
      <c r="AJ36" s="123">
        <v>0</v>
      </c>
      <c r="AK36" s="100">
        <v>32</v>
      </c>
      <c r="AL36" s="62">
        <v>0</v>
      </c>
      <c r="AM36" s="109">
        <v>0</v>
      </c>
      <c r="AN36" s="146">
        <v>0</v>
      </c>
      <c r="AO36" s="122"/>
      <c r="AP36" s="126">
        <v>0</v>
      </c>
      <c r="AQ36" s="60">
        <v>0</v>
      </c>
      <c r="AR36" s="137">
        <v>0</v>
      </c>
      <c r="AS36" s="10"/>
      <c r="AT36" s="113"/>
      <c r="AU36" s="129">
        <f t="shared" si="0"/>
        <v>0</v>
      </c>
      <c r="AV36" s="28">
        <f t="shared" si="1"/>
        <v>0</v>
      </c>
      <c r="AW36" s="28">
        <f t="shared" si="2"/>
        <v>0</v>
      </c>
      <c r="AX36" s="28">
        <f t="shared" si="3"/>
        <v>0</v>
      </c>
      <c r="AY36" s="81">
        <f t="shared" si="4"/>
        <v>0</v>
      </c>
      <c r="AZ36" s="60">
        <f t="shared" si="5"/>
        <v>0</v>
      </c>
      <c r="BA36" s="87">
        <f t="shared" si="6"/>
        <v>0</v>
      </c>
      <c r="BB36" s="96">
        <f t="shared" si="7"/>
        <v>0</v>
      </c>
    </row>
    <row r="37" spans="1:54" ht="12.75" customHeight="1" hidden="1">
      <c r="A37" s="8">
        <v>26</v>
      </c>
      <c r="B37" s="16" t="s">
        <v>67</v>
      </c>
      <c r="C37" s="8" t="s">
        <v>67</v>
      </c>
      <c r="D37" s="8" t="s">
        <v>67</v>
      </c>
      <c r="E37" s="8" t="s">
        <v>67</v>
      </c>
      <c r="F37" s="8" t="s">
        <v>67</v>
      </c>
      <c r="G37" s="8" t="s">
        <v>67</v>
      </c>
      <c r="H37" s="74" t="s">
        <v>67</v>
      </c>
      <c r="I37" s="95" t="s">
        <v>67</v>
      </c>
      <c r="J37" s="88">
        <v>0</v>
      </c>
      <c r="K37" s="60">
        <v>0</v>
      </c>
      <c r="L37" s="77">
        <v>0</v>
      </c>
      <c r="M37" s="60">
        <v>0</v>
      </c>
      <c r="N37" s="77">
        <v>0</v>
      </c>
      <c r="O37" s="60">
        <v>0</v>
      </c>
      <c r="P37" s="77">
        <v>0</v>
      </c>
      <c r="Q37" s="60">
        <v>0</v>
      </c>
      <c r="R37" s="77">
        <v>0</v>
      </c>
      <c r="S37" s="60">
        <v>0</v>
      </c>
      <c r="T37" s="77">
        <v>0</v>
      </c>
      <c r="U37" s="62">
        <v>0</v>
      </c>
      <c r="V37" s="136">
        <v>0</v>
      </c>
      <c r="W37" s="78">
        <v>0</v>
      </c>
      <c r="X37" s="153">
        <v>0</v>
      </c>
      <c r="Y37" s="153">
        <v>0</v>
      </c>
      <c r="Z37" s="119"/>
      <c r="AA37" s="32">
        <v>0</v>
      </c>
      <c r="AB37" s="75" t="s">
        <v>167</v>
      </c>
      <c r="AC37" s="60">
        <v>0</v>
      </c>
      <c r="AD37" s="123">
        <v>0</v>
      </c>
      <c r="AE37" s="100">
        <v>32</v>
      </c>
      <c r="AF37" s="60">
        <v>0</v>
      </c>
      <c r="AG37" s="123">
        <v>0</v>
      </c>
      <c r="AH37" s="100">
        <v>32</v>
      </c>
      <c r="AI37" s="60">
        <v>0</v>
      </c>
      <c r="AJ37" s="123">
        <v>0</v>
      </c>
      <c r="AK37" s="100">
        <v>32</v>
      </c>
      <c r="AL37" s="62">
        <v>0</v>
      </c>
      <c r="AM37" s="109">
        <v>0</v>
      </c>
      <c r="AN37" s="146">
        <v>0</v>
      </c>
      <c r="AO37" s="122"/>
      <c r="AP37" s="126">
        <v>0</v>
      </c>
      <c r="AQ37" s="60">
        <v>0</v>
      </c>
      <c r="AR37" s="137">
        <v>0</v>
      </c>
      <c r="AS37" s="10"/>
      <c r="AT37" s="113"/>
      <c r="AU37" s="129">
        <f t="shared" si="0"/>
        <v>0</v>
      </c>
      <c r="AV37" s="28">
        <f t="shared" si="1"/>
        <v>0</v>
      </c>
      <c r="AW37" s="28">
        <f t="shared" si="2"/>
        <v>0</v>
      </c>
      <c r="AX37" s="28">
        <f t="shared" si="3"/>
        <v>0</v>
      </c>
      <c r="AY37" s="81">
        <f t="shared" si="4"/>
        <v>0</v>
      </c>
      <c r="AZ37" s="60">
        <f t="shared" si="5"/>
        <v>0</v>
      </c>
      <c r="BA37" s="87">
        <f t="shared" si="6"/>
        <v>0</v>
      </c>
      <c r="BB37" s="96">
        <f t="shared" si="7"/>
        <v>0</v>
      </c>
    </row>
    <row r="38" spans="1:54" ht="12.75" customHeight="1" hidden="1" thickBot="1">
      <c r="A38" s="8">
        <v>27</v>
      </c>
      <c r="B38" s="16" t="s">
        <v>67</v>
      </c>
      <c r="C38" s="8" t="s">
        <v>67</v>
      </c>
      <c r="D38" s="8" t="s">
        <v>67</v>
      </c>
      <c r="E38" s="8" t="s">
        <v>67</v>
      </c>
      <c r="F38" s="8" t="s">
        <v>67</v>
      </c>
      <c r="G38" s="8" t="s">
        <v>67</v>
      </c>
      <c r="H38" s="74" t="s">
        <v>67</v>
      </c>
      <c r="I38" s="95" t="s">
        <v>67</v>
      </c>
      <c r="J38" s="88">
        <v>0</v>
      </c>
      <c r="K38" s="9">
        <v>0</v>
      </c>
      <c r="L38" s="117">
        <v>0</v>
      </c>
      <c r="M38" s="9">
        <v>0</v>
      </c>
      <c r="N38" s="117">
        <v>0</v>
      </c>
      <c r="O38" s="9">
        <v>0</v>
      </c>
      <c r="P38" s="117">
        <v>0</v>
      </c>
      <c r="Q38" s="9">
        <v>0</v>
      </c>
      <c r="R38" s="117">
        <v>0</v>
      </c>
      <c r="S38" s="9">
        <v>0</v>
      </c>
      <c r="T38" s="117">
        <v>0</v>
      </c>
      <c r="U38" s="62">
        <v>0</v>
      </c>
      <c r="V38" s="136">
        <v>0</v>
      </c>
      <c r="W38" s="78">
        <v>0</v>
      </c>
      <c r="X38" s="153">
        <v>0</v>
      </c>
      <c r="Y38" s="153">
        <v>0</v>
      </c>
      <c r="Z38" s="119"/>
      <c r="AA38" s="32">
        <v>0</v>
      </c>
      <c r="AB38" s="88" t="s">
        <v>167</v>
      </c>
      <c r="AC38" s="60">
        <v>0</v>
      </c>
      <c r="AD38" s="123">
        <v>0</v>
      </c>
      <c r="AE38" s="100">
        <v>32</v>
      </c>
      <c r="AF38" s="60">
        <v>0</v>
      </c>
      <c r="AG38" s="123">
        <v>0</v>
      </c>
      <c r="AH38" s="100">
        <v>32</v>
      </c>
      <c r="AI38" s="60">
        <v>0</v>
      </c>
      <c r="AJ38" s="123">
        <v>0</v>
      </c>
      <c r="AK38" s="100">
        <v>32</v>
      </c>
      <c r="AL38" s="62">
        <v>0</v>
      </c>
      <c r="AM38" s="109">
        <v>0</v>
      </c>
      <c r="AN38" s="146">
        <v>0</v>
      </c>
      <c r="AO38" s="122"/>
      <c r="AP38" s="126">
        <v>0</v>
      </c>
      <c r="AQ38" s="60">
        <v>0</v>
      </c>
      <c r="AR38" s="137">
        <v>0</v>
      </c>
      <c r="AS38" s="10"/>
      <c r="AT38" s="113"/>
      <c r="AU38" s="130">
        <f t="shared" si="0"/>
        <v>0</v>
      </c>
      <c r="AV38" s="131">
        <f t="shared" si="1"/>
        <v>0</v>
      </c>
      <c r="AW38" s="131">
        <f t="shared" si="2"/>
        <v>0</v>
      </c>
      <c r="AX38" s="131">
        <f t="shared" si="3"/>
        <v>0</v>
      </c>
      <c r="AY38" s="132">
        <f t="shared" si="4"/>
        <v>0</v>
      </c>
      <c r="AZ38" s="19">
        <f>$AC38</f>
        <v>0</v>
      </c>
      <c r="BA38" s="131">
        <f>$AF38</f>
        <v>0</v>
      </c>
      <c r="BB38" s="160">
        <f>$AI38</f>
        <v>0</v>
      </c>
    </row>
    <row r="39" spans="41:42" ht="12.75" customHeight="1" hidden="1">
      <c r="AO39" s="11"/>
      <c r="AP39" s="11"/>
    </row>
    <row r="40" spans="2:42" ht="12.75" customHeight="1" hidden="1">
      <c r="B40" t="s">
        <v>11</v>
      </c>
      <c r="J40" t="s">
        <v>12</v>
      </c>
      <c r="P40" t="s">
        <v>21</v>
      </c>
      <c r="AO40" s="11"/>
      <c r="AP40" s="11"/>
    </row>
    <row r="41" ht="12.75" customHeight="1"/>
  </sheetData>
  <sheetProtection/>
  <mergeCells count="31">
    <mergeCell ref="AS10:AS11"/>
    <mergeCell ref="AB10:AB11"/>
    <mergeCell ref="AC10:AE10"/>
    <mergeCell ref="AF10:AH10"/>
    <mergeCell ref="AI10:AK10"/>
    <mergeCell ref="AL10:AN10"/>
    <mergeCell ref="AB9:AP9"/>
    <mergeCell ref="AQ9:AS9"/>
    <mergeCell ref="AZ11:BB11"/>
    <mergeCell ref="AU11:AY11"/>
    <mergeCell ref="AO10:AO11"/>
    <mergeCell ref="AP10:AP11"/>
    <mergeCell ref="AQ10:AQ11"/>
    <mergeCell ref="AR10:AR11"/>
    <mergeCell ref="AA10:AA11"/>
    <mergeCell ref="Z10:Z11"/>
    <mergeCell ref="D9:D11"/>
    <mergeCell ref="F9:F11"/>
    <mergeCell ref="G9:G11"/>
    <mergeCell ref="H9:H11"/>
    <mergeCell ref="I9:I11"/>
    <mergeCell ref="K9:AA9"/>
    <mergeCell ref="K10:L10"/>
    <mergeCell ref="M10:N10"/>
    <mergeCell ref="O10:P10"/>
    <mergeCell ref="Q10:R10"/>
    <mergeCell ref="S10:T10"/>
    <mergeCell ref="U10:V10"/>
    <mergeCell ref="W10:W11"/>
    <mergeCell ref="X10:X11"/>
    <mergeCell ref="Y10:Y11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6" r:id="rId1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7.75390625" style="0" bestFit="1" customWidth="1"/>
    <col min="2" max="2" width="16.75390625" style="0" customWidth="1"/>
    <col min="3" max="3" width="11.75390625" style="0" customWidth="1"/>
    <col min="4" max="4" width="12.00390625" style="0" customWidth="1"/>
    <col min="5" max="5" width="10.25390625" style="0" customWidth="1"/>
    <col min="6" max="8" width="9.875" style="0" customWidth="1"/>
  </cols>
  <sheetData>
    <row r="1" ht="12.75">
      <c r="B1" s="4" t="s">
        <v>70</v>
      </c>
    </row>
    <row r="2" spans="1:8" ht="63">
      <c r="A2" s="66" t="s">
        <v>71</v>
      </c>
      <c r="B2" s="66" t="s">
        <v>36</v>
      </c>
      <c r="C2" s="66" t="s">
        <v>72</v>
      </c>
      <c r="D2" s="66" t="s">
        <v>73</v>
      </c>
      <c r="E2" s="66" t="s">
        <v>74</v>
      </c>
      <c r="F2" s="66" t="s">
        <v>75</v>
      </c>
      <c r="G2" s="66"/>
      <c r="H2" s="67" t="s">
        <v>76</v>
      </c>
    </row>
    <row r="3" spans="1:8" ht="15.75">
      <c r="A3" s="68">
        <v>1</v>
      </c>
      <c r="B3" s="68" t="s">
        <v>78</v>
      </c>
      <c r="C3" s="68">
        <v>1</v>
      </c>
      <c r="D3" s="68">
        <v>1</v>
      </c>
      <c r="E3" s="83">
        <v>0.46069444444444446</v>
      </c>
      <c r="F3" s="69"/>
      <c r="G3" s="69"/>
      <c r="H3" s="70"/>
    </row>
    <row r="4" spans="1:8" ht="15.75">
      <c r="A4" s="68">
        <v>2</v>
      </c>
      <c r="B4" s="68" t="s">
        <v>243</v>
      </c>
      <c r="C4" s="68">
        <v>1</v>
      </c>
      <c r="D4" s="68">
        <v>1</v>
      </c>
      <c r="E4" s="83">
        <v>0.4696643518518519</v>
      </c>
      <c r="F4" s="71">
        <v>0.00896990740740744</v>
      </c>
      <c r="G4" s="71">
        <v>0.005555555555555556</v>
      </c>
      <c r="H4" s="72">
        <v>0.0034143518518518845</v>
      </c>
    </row>
    <row r="5" spans="1:8" ht="15.75">
      <c r="A5" s="68">
        <v>3</v>
      </c>
      <c r="B5" s="68" t="s">
        <v>243</v>
      </c>
      <c r="C5" s="68">
        <v>2</v>
      </c>
      <c r="D5" s="68">
        <v>1</v>
      </c>
      <c r="E5" s="83">
        <v>0.4765625</v>
      </c>
      <c r="F5" s="71">
        <v>0.006898148148148098</v>
      </c>
      <c r="G5" s="71">
        <v>0.003472222222222222</v>
      </c>
      <c r="H5" s="72">
        <v>0.0034259259259258757</v>
      </c>
    </row>
    <row r="6" spans="1:8" ht="15.75">
      <c r="A6" s="68">
        <v>4</v>
      </c>
      <c r="B6" s="68" t="s">
        <v>243</v>
      </c>
      <c r="C6" s="68">
        <v>3</v>
      </c>
      <c r="D6" s="68">
        <v>1</v>
      </c>
      <c r="E6" s="83">
        <v>0.4834606481481481</v>
      </c>
      <c r="F6" s="71">
        <v>0.006898148148148098</v>
      </c>
      <c r="G6" s="71">
        <v>0.003472222222222222</v>
      </c>
      <c r="H6" s="72">
        <v>0.0034259259259258757</v>
      </c>
    </row>
    <row r="7" spans="1:8" ht="15.75">
      <c r="A7" s="68">
        <v>5</v>
      </c>
      <c r="B7" s="68" t="s">
        <v>244</v>
      </c>
      <c r="C7" s="68">
        <v>1</v>
      </c>
      <c r="D7" s="68">
        <v>1</v>
      </c>
      <c r="E7" s="83">
        <v>0.4902662037037037</v>
      </c>
      <c r="F7" s="71">
        <v>0.00680555555555562</v>
      </c>
      <c r="G7" s="71">
        <v>0.003472222222222222</v>
      </c>
      <c r="H7" s="72">
        <v>0.003333333333333398</v>
      </c>
    </row>
    <row r="8" spans="1:8" ht="15.75">
      <c r="A8" s="68">
        <v>6</v>
      </c>
      <c r="B8" s="68" t="s">
        <v>77</v>
      </c>
      <c r="C8" s="68">
        <v>1</v>
      </c>
      <c r="D8" s="68">
        <v>1</v>
      </c>
      <c r="E8" s="83">
        <v>0.4970949074074074</v>
      </c>
      <c r="F8" s="71">
        <v>0.006828703703703698</v>
      </c>
      <c r="G8" s="71">
        <v>0.003472222222222222</v>
      </c>
      <c r="H8" s="72">
        <v>0.003356481481481476</v>
      </c>
    </row>
    <row r="9" spans="1:8" ht="15.75">
      <c r="A9" s="68">
        <v>7</v>
      </c>
      <c r="B9" s="68" t="s">
        <v>77</v>
      </c>
      <c r="C9" s="68">
        <v>2</v>
      </c>
      <c r="D9" s="68">
        <v>1</v>
      </c>
      <c r="E9" s="83">
        <v>0.5047106481481481</v>
      </c>
      <c r="F9" s="71">
        <v>0.0076157407407407285</v>
      </c>
      <c r="G9" s="71">
        <v>0.003472222222222222</v>
      </c>
      <c r="H9" s="167">
        <v>0.0041435185185185065</v>
      </c>
    </row>
    <row r="10" spans="1:8" ht="15.75">
      <c r="A10" s="68">
        <v>8</v>
      </c>
      <c r="B10" s="68" t="s">
        <v>79</v>
      </c>
      <c r="C10" s="68">
        <v>1</v>
      </c>
      <c r="D10" s="68">
        <v>1</v>
      </c>
      <c r="E10" s="83">
        <v>0.5115277777777778</v>
      </c>
      <c r="F10" s="71">
        <v>0.006817129629629659</v>
      </c>
      <c r="G10" s="71">
        <v>0.003472222222222222</v>
      </c>
      <c r="H10" s="72">
        <v>0.003344907407407437</v>
      </c>
    </row>
    <row r="11" spans="1:8" ht="15.75">
      <c r="A11" s="68">
        <v>9</v>
      </c>
      <c r="B11" s="68" t="s">
        <v>80</v>
      </c>
      <c r="C11" s="68">
        <v>1</v>
      </c>
      <c r="D11" s="68">
        <v>1</v>
      </c>
      <c r="E11" s="83">
        <v>0.5200115740740741</v>
      </c>
      <c r="F11" s="71">
        <v>0.008483796296296253</v>
      </c>
      <c r="G11" s="71">
        <v>0.003472222222222222</v>
      </c>
      <c r="H11" s="168">
        <v>0.005011574074074031</v>
      </c>
    </row>
    <row r="12" spans="1:8" ht="15.75">
      <c r="A12" s="68">
        <v>10</v>
      </c>
      <c r="B12" s="68" t="s">
        <v>245</v>
      </c>
      <c r="C12" s="68">
        <v>1</v>
      </c>
      <c r="D12" s="68">
        <v>1</v>
      </c>
      <c r="E12" s="83">
        <v>0.5268865740740741</v>
      </c>
      <c r="F12" s="71">
        <v>0.0068750000000000755</v>
      </c>
      <c r="G12" s="71">
        <v>0.003472222222222222</v>
      </c>
      <c r="H12" s="72">
        <v>0.0034027777777778535</v>
      </c>
    </row>
    <row r="13" spans="1:8" ht="15.75">
      <c r="A13" s="68">
        <v>11</v>
      </c>
      <c r="B13" s="68" t="s">
        <v>78</v>
      </c>
      <c r="C13" s="68">
        <v>1</v>
      </c>
      <c r="D13" s="68">
        <v>2</v>
      </c>
      <c r="E13" s="83">
        <v>0.5338657407407407</v>
      </c>
      <c r="F13" s="71">
        <v>0.006979166666666536</v>
      </c>
      <c r="G13" s="71">
        <v>0.003472222222222222</v>
      </c>
      <c r="H13" s="72">
        <v>0.0035069444444443144</v>
      </c>
    </row>
    <row r="14" spans="1:8" ht="15.75">
      <c r="A14" s="68">
        <v>12</v>
      </c>
      <c r="B14" s="68" t="s">
        <v>243</v>
      </c>
      <c r="C14" s="68">
        <v>1</v>
      </c>
      <c r="D14" s="68">
        <v>2</v>
      </c>
      <c r="E14" s="83">
        <v>0.5427199074074074</v>
      </c>
      <c r="F14" s="71">
        <v>0.008854166666666718</v>
      </c>
      <c r="G14" s="71">
        <v>0.005555555555555556</v>
      </c>
      <c r="H14" s="72">
        <v>0.0032986111111111627</v>
      </c>
    </row>
    <row r="15" spans="1:8" ht="15.75">
      <c r="A15" s="68">
        <v>13</v>
      </c>
      <c r="B15" s="68" t="s">
        <v>243</v>
      </c>
      <c r="C15" s="68">
        <v>2</v>
      </c>
      <c r="D15" s="68">
        <v>2</v>
      </c>
      <c r="E15" s="83">
        <v>0.5496296296296296</v>
      </c>
      <c r="F15" s="71">
        <v>0.006909722222222192</v>
      </c>
      <c r="G15" s="71">
        <v>0.003472222222222222</v>
      </c>
      <c r="H15" s="72">
        <v>0.00343749999999997</v>
      </c>
    </row>
    <row r="16" spans="1:8" ht="15.75">
      <c r="A16" s="68">
        <v>14</v>
      </c>
      <c r="B16" s="68" t="s">
        <v>243</v>
      </c>
      <c r="C16" s="68">
        <v>3</v>
      </c>
      <c r="D16" s="68">
        <v>2</v>
      </c>
      <c r="E16" s="83">
        <v>0.5565162037037037</v>
      </c>
      <c r="F16" s="71">
        <v>0.006886574074074114</v>
      </c>
      <c r="G16" s="71">
        <v>0.003472222222222222</v>
      </c>
      <c r="H16" s="72">
        <v>0.0034143518518518923</v>
      </c>
    </row>
    <row r="17" spans="1:8" ht="15.75">
      <c r="A17" s="68">
        <v>15</v>
      </c>
      <c r="B17" s="68" t="s">
        <v>244</v>
      </c>
      <c r="C17" s="68">
        <v>1</v>
      </c>
      <c r="D17" s="68">
        <v>2</v>
      </c>
      <c r="E17" s="83">
        <v>0.5633796296296296</v>
      </c>
      <c r="F17" s="71">
        <v>0.006863425925925926</v>
      </c>
      <c r="G17" s="71">
        <v>0.003472222222222222</v>
      </c>
      <c r="H17" s="72">
        <v>0.0033912037037037036</v>
      </c>
    </row>
    <row r="18" spans="1:8" ht="15.75">
      <c r="A18" s="68">
        <v>16</v>
      </c>
      <c r="B18" s="68" t="s">
        <v>77</v>
      </c>
      <c r="C18" s="68">
        <v>1</v>
      </c>
      <c r="D18" s="68">
        <v>2</v>
      </c>
      <c r="E18" s="83">
        <v>0.5702083333333333</v>
      </c>
      <c r="F18" s="71">
        <v>0.006828703703703698</v>
      </c>
      <c r="G18" s="71">
        <v>0.003472222222222222</v>
      </c>
      <c r="H18" s="72">
        <v>0.003356481481481476</v>
      </c>
    </row>
    <row r="19" spans="1:8" ht="15.75">
      <c r="A19" s="68">
        <v>17</v>
      </c>
      <c r="B19" s="68" t="s">
        <v>77</v>
      </c>
      <c r="C19" s="68">
        <v>2</v>
      </c>
      <c r="D19" s="68">
        <v>2</v>
      </c>
      <c r="E19" s="83">
        <v>0.5769560185185185</v>
      </c>
      <c r="F19" s="71">
        <v>0.006747685185185204</v>
      </c>
      <c r="G19" s="71">
        <v>0.003472222222222222</v>
      </c>
      <c r="H19" s="72">
        <v>0.0032754629629629817</v>
      </c>
    </row>
    <row r="20" spans="1:8" ht="15.75">
      <c r="A20" s="68">
        <v>18</v>
      </c>
      <c r="B20" s="68" t="s">
        <v>79</v>
      </c>
      <c r="C20" s="68">
        <v>1</v>
      </c>
      <c r="D20" s="68">
        <v>2</v>
      </c>
      <c r="E20" s="83">
        <v>0.5837962962962963</v>
      </c>
      <c r="F20" s="71">
        <v>0.006840277777777737</v>
      </c>
      <c r="G20" s="71">
        <v>0.003472222222222222</v>
      </c>
      <c r="H20" s="72">
        <v>0.003368055555555515</v>
      </c>
    </row>
    <row r="21" spans="1:8" ht="15.75">
      <c r="A21" s="68">
        <v>19</v>
      </c>
      <c r="B21" s="68" t="s">
        <v>80</v>
      </c>
      <c r="C21" s="68">
        <v>1</v>
      </c>
      <c r="D21" s="68">
        <v>2</v>
      </c>
      <c r="E21" s="83">
        <v>0.5936342592592593</v>
      </c>
      <c r="F21" s="71">
        <v>0.00983796296296302</v>
      </c>
      <c r="G21" s="71">
        <v>0.003472222222222222</v>
      </c>
      <c r="H21" s="168">
        <v>0.0063657407407407985</v>
      </c>
    </row>
    <row r="22" spans="1:8" ht="15.75">
      <c r="A22" s="68">
        <v>20</v>
      </c>
      <c r="B22" s="68" t="s">
        <v>245</v>
      </c>
      <c r="C22" s="68">
        <v>1</v>
      </c>
      <c r="D22" s="68">
        <v>2</v>
      </c>
      <c r="E22" s="83">
        <v>0.6010185185185185</v>
      </c>
      <c r="F22" s="71">
        <v>0.007384259259259229</v>
      </c>
      <c r="G22" s="71">
        <v>0.003472222222222222</v>
      </c>
      <c r="H22" s="167">
        <v>0.003912037037037007</v>
      </c>
    </row>
    <row r="23" spans="1:8" ht="15.75">
      <c r="A23" s="68">
        <v>21</v>
      </c>
      <c r="B23" s="68" t="s">
        <v>78</v>
      </c>
      <c r="C23" s="68">
        <v>1</v>
      </c>
      <c r="D23" s="68">
        <v>3</v>
      </c>
      <c r="E23" s="83">
        <v>0.6078819444444444</v>
      </c>
      <c r="F23" s="71">
        <v>0.006863425925925926</v>
      </c>
      <c r="G23" s="71">
        <v>0.003472222222222222</v>
      </c>
      <c r="H23" s="72">
        <v>0.0033912037037037036</v>
      </c>
    </row>
    <row r="24" spans="1:8" ht="15.75">
      <c r="A24" s="68">
        <v>22</v>
      </c>
      <c r="B24" s="68" t="s">
        <v>243</v>
      </c>
      <c r="C24" s="68">
        <v>1</v>
      </c>
      <c r="D24" s="68">
        <v>3</v>
      </c>
      <c r="E24" s="83">
        <v>0.616875</v>
      </c>
      <c r="F24" s="71">
        <v>0.008993055555555518</v>
      </c>
      <c r="G24" s="71">
        <v>0.005555555555555556</v>
      </c>
      <c r="H24" s="72">
        <v>0.0034374999999999623</v>
      </c>
    </row>
    <row r="25" spans="1:8" ht="15.75">
      <c r="A25" s="68">
        <v>23</v>
      </c>
      <c r="B25" s="68" t="s">
        <v>243</v>
      </c>
      <c r="C25" s="68">
        <v>2</v>
      </c>
      <c r="D25" s="68">
        <v>3</v>
      </c>
      <c r="E25" s="83">
        <v>0.6237962962962963</v>
      </c>
      <c r="F25" s="71">
        <v>0.006921296296296342</v>
      </c>
      <c r="G25" s="71">
        <v>0.003472222222222222</v>
      </c>
      <c r="H25" s="72">
        <v>0.00344907407407412</v>
      </c>
    </row>
    <row r="26" spans="1:8" ht="15.75">
      <c r="A26" s="68">
        <v>24</v>
      </c>
      <c r="B26" s="68" t="s">
        <v>243</v>
      </c>
      <c r="C26" s="68">
        <v>3</v>
      </c>
      <c r="D26" s="68">
        <v>3</v>
      </c>
      <c r="E26" s="83">
        <v>0.6306597222222222</v>
      </c>
      <c r="F26" s="71">
        <v>0.006863425925925926</v>
      </c>
      <c r="G26" s="71">
        <v>0.003472222222222222</v>
      </c>
      <c r="H26" s="72">
        <v>0.0033912037037037036</v>
      </c>
    </row>
    <row r="27" spans="1:8" ht="15.75">
      <c r="A27" s="68">
        <v>25</v>
      </c>
      <c r="B27" s="68" t="s">
        <v>244</v>
      </c>
      <c r="C27" s="68">
        <v>1</v>
      </c>
      <c r="D27" s="68">
        <v>3</v>
      </c>
      <c r="E27" s="83">
        <v>0.6375462962962963</v>
      </c>
      <c r="F27" s="71">
        <v>0.006886574074074114</v>
      </c>
      <c r="G27" s="71">
        <v>0.003472222222222222</v>
      </c>
      <c r="H27" s="72">
        <v>0.0034143518518518923</v>
      </c>
    </row>
    <row r="28" spans="1:8" ht="15.75">
      <c r="A28" s="68">
        <v>26</v>
      </c>
      <c r="B28" s="68" t="s">
        <v>77</v>
      </c>
      <c r="C28" s="68">
        <v>1</v>
      </c>
      <c r="D28" s="68">
        <v>3</v>
      </c>
      <c r="E28" s="83">
        <v>0.644375</v>
      </c>
      <c r="F28" s="71">
        <v>0.006828703703703698</v>
      </c>
      <c r="G28" s="71">
        <v>0.003472222222222222</v>
      </c>
      <c r="H28" s="72">
        <v>0.003356481481481476</v>
      </c>
    </row>
    <row r="29" spans="1:8" ht="15.75">
      <c r="A29" s="68">
        <v>27</v>
      </c>
      <c r="B29" s="68" t="s">
        <v>77</v>
      </c>
      <c r="C29" s="68">
        <v>2</v>
      </c>
      <c r="D29" s="68">
        <v>3</v>
      </c>
      <c r="E29" s="83">
        <v>0.6511458333333333</v>
      </c>
      <c r="F29" s="71">
        <v>0.0067708333333332815</v>
      </c>
      <c r="G29" s="71">
        <v>0.003472222222222222</v>
      </c>
      <c r="H29" s="72">
        <v>0.0032986111111110595</v>
      </c>
    </row>
    <row r="30" spans="1:8" ht="15.75">
      <c r="A30" s="68">
        <v>28</v>
      </c>
      <c r="B30" s="68" t="s">
        <v>79</v>
      </c>
      <c r="C30" s="68">
        <v>1</v>
      </c>
      <c r="D30" s="68">
        <v>3</v>
      </c>
      <c r="E30" s="83">
        <v>0.657986111111111</v>
      </c>
      <c r="F30" s="71">
        <v>0.006840277777777737</v>
      </c>
      <c r="G30" s="71">
        <v>0.003472222222222222</v>
      </c>
      <c r="H30" s="72">
        <v>0.003368055555555515</v>
      </c>
    </row>
    <row r="31" spans="1:8" ht="15.75">
      <c r="A31" s="68">
        <v>29</v>
      </c>
      <c r="B31" s="68" t="s">
        <v>80</v>
      </c>
      <c r="C31" s="68">
        <v>1</v>
      </c>
      <c r="D31" s="68">
        <v>3</v>
      </c>
      <c r="E31" s="83">
        <v>0.6648148148148149</v>
      </c>
      <c r="F31" s="71">
        <v>0.006828703703703809</v>
      </c>
      <c r="G31" s="71">
        <v>0.003472222222222222</v>
      </c>
      <c r="H31" s="72">
        <v>0.003356481481481587</v>
      </c>
    </row>
    <row r="32" spans="1:8" ht="15.75">
      <c r="A32" s="68">
        <v>30</v>
      </c>
      <c r="B32" s="68" t="s">
        <v>245</v>
      </c>
      <c r="C32" s="68">
        <v>1</v>
      </c>
      <c r="D32" s="68">
        <v>3</v>
      </c>
      <c r="E32" s="83">
        <v>0.6717245370370369</v>
      </c>
      <c r="F32" s="71">
        <v>0.006909722222222081</v>
      </c>
      <c r="G32" s="71">
        <v>0.003472222222222222</v>
      </c>
      <c r="H32" s="72">
        <v>0.003437499999999859</v>
      </c>
    </row>
    <row r="33" spans="1:8" ht="15.75">
      <c r="A33" s="68">
        <v>31</v>
      </c>
      <c r="B33" s="68" t="s">
        <v>243</v>
      </c>
      <c r="C33" s="68">
        <v>1</v>
      </c>
      <c r="D33" s="68">
        <v>4</v>
      </c>
      <c r="E33" s="83">
        <v>0.6848958333333334</v>
      </c>
      <c r="F33" s="71">
        <v>0.01317129629629643</v>
      </c>
      <c r="G33" s="71">
        <v>0.003472222222222222</v>
      </c>
      <c r="H33" s="168">
        <v>0.009699074074074209</v>
      </c>
    </row>
    <row r="34" spans="1:8" ht="15.75">
      <c r="A34" s="68">
        <v>32</v>
      </c>
      <c r="B34" s="68" t="s">
        <v>243</v>
      </c>
      <c r="C34" s="68">
        <v>1</v>
      </c>
      <c r="D34" s="68">
        <v>4</v>
      </c>
      <c r="E34" s="83">
        <v>0.6918055555555555</v>
      </c>
      <c r="F34" s="71">
        <v>0.006909722222222081</v>
      </c>
      <c r="G34" s="71">
        <v>0.003472222222222222</v>
      </c>
      <c r="H34" s="72">
        <v>0.003437499999999859</v>
      </c>
    </row>
    <row r="35" spans="1:8" ht="15.75">
      <c r="A35" s="68">
        <v>33</v>
      </c>
      <c r="B35" s="68" t="s">
        <v>243</v>
      </c>
      <c r="C35" s="68">
        <v>2</v>
      </c>
      <c r="D35" s="68">
        <v>4</v>
      </c>
      <c r="E35" s="83">
        <v>0.6986921296296296</v>
      </c>
      <c r="F35" s="71">
        <v>0.006886574074074114</v>
      </c>
      <c r="G35" s="71">
        <v>0.003472222222222222</v>
      </c>
      <c r="H35" s="72">
        <v>0.0034143518518518923</v>
      </c>
    </row>
    <row r="36" spans="1:8" ht="15.75">
      <c r="A36" s="68">
        <v>34</v>
      </c>
      <c r="B36" s="68" t="s">
        <v>244</v>
      </c>
      <c r="C36" s="68">
        <v>3</v>
      </c>
      <c r="D36" s="68">
        <v>4</v>
      </c>
      <c r="E36" s="83">
        <v>0.7055439814814815</v>
      </c>
      <c r="F36" s="71">
        <v>0.006851851851851887</v>
      </c>
      <c r="G36" s="71">
        <v>0.003472222222222222</v>
      </c>
      <c r="H36" s="72">
        <v>0.0033796296296296647</v>
      </c>
    </row>
    <row r="37" spans="1:8" ht="15.75">
      <c r="A37" s="68">
        <v>35</v>
      </c>
      <c r="B37" s="68" t="s">
        <v>77</v>
      </c>
      <c r="C37" s="68">
        <v>1</v>
      </c>
      <c r="D37" s="68">
        <v>4</v>
      </c>
      <c r="E37" s="83">
        <v>0.7123842592592592</v>
      </c>
      <c r="F37" s="71">
        <v>0.006840277777777737</v>
      </c>
      <c r="G37" s="71">
        <v>0.003472222222222222</v>
      </c>
      <c r="H37" s="72">
        <v>0.003368055555555515</v>
      </c>
    </row>
    <row r="38" spans="1:8" ht="15.75">
      <c r="A38" s="68">
        <v>36</v>
      </c>
      <c r="B38" s="68" t="s">
        <v>77</v>
      </c>
      <c r="C38" s="68">
        <v>1</v>
      </c>
      <c r="D38" s="68">
        <v>4</v>
      </c>
      <c r="E38" s="83">
        <v>0.7191319444444444</v>
      </c>
      <c r="F38" s="71">
        <v>0.006747685185185204</v>
      </c>
      <c r="G38" s="71">
        <v>0.003472222222222222</v>
      </c>
      <c r="H38" s="72">
        <v>0.0032754629629629817</v>
      </c>
    </row>
    <row r="39" spans="1:8" ht="15.75">
      <c r="A39" s="68">
        <v>37</v>
      </c>
      <c r="B39" s="68" t="s">
        <v>79</v>
      </c>
      <c r="C39" s="68">
        <v>2</v>
      </c>
      <c r="D39" s="68">
        <v>4</v>
      </c>
      <c r="E39" s="82">
        <v>0.7259837962962963</v>
      </c>
      <c r="F39" s="71">
        <v>0.006851851851851887</v>
      </c>
      <c r="G39" s="71">
        <v>0.003472222222222222</v>
      </c>
      <c r="H39" s="72">
        <v>0.0033796296296296647</v>
      </c>
    </row>
    <row r="40" spans="1:8" ht="15.75">
      <c r="A40" s="68">
        <v>38</v>
      </c>
      <c r="B40" s="68" t="s">
        <v>78</v>
      </c>
      <c r="C40" s="68">
        <v>1</v>
      </c>
      <c r="D40" s="68">
        <v>4</v>
      </c>
      <c r="E40" s="82">
        <v>0.733113425925926</v>
      </c>
      <c r="F40" s="71">
        <v>0.007129629629629708</v>
      </c>
      <c r="G40" s="71">
        <v>0.003472222222222222</v>
      </c>
      <c r="H40" s="72">
        <v>0.003657407407407486</v>
      </c>
    </row>
    <row r="41" spans="1:8" ht="15.75">
      <c r="A41" s="68">
        <v>39</v>
      </c>
      <c r="B41" s="68" t="s">
        <v>80</v>
      </c>
      <c r="C41" s="68">
        <v>1</v>
      </c>
      <c r="D41" s="68">
        <v>4</v>
      </c>
      <c r="E41" s="82">
        <v>0.7437847222222222</v>
      </c>
      <c r="F41" s="71">
        <v>0.010671296296296262</v>
      </c>
      <c r="G41" s="71">
        <v>0.005555555555555556</v>
      </c>
      <c r="H41" s="168">
        <v>0.005115740740740706</v>
      </c>
    </row>
    <row r="42" spans="1:8" ht="15.75">
      <c r="A42" s="68">
        <v>40</v>
      </c>
      <c r="B42" s="68" t="s">
        <v>245</v>
      </c>
      <c r="C42" s="68">
        <v>1</v>
      </c>
      <c r="D42" s="68">
        <v>4</v>
      </c>
      <c r="E42" s="82">
        <v>0.7506828703703704</v>
      </c>
      <c r="F42" s="71">
        <v>0.006898148148148153</v>
      </c>
      <c r="G42" s="71">
        <v>0.003472222222222222</v>
      </c>
      <c r="H42" s="72">
        <v>0.0034259259259259312</v>
      </c>
    </row>
    <row r="43" spans="1:8" ht="15.75">
      <c r="A43" s="68"/>
      <c r="B43" s="68" t="s">
        <v>81</v>
      </c>
      <c r="C43" s="68"/>
      <c r="D43" s="68"/>
      <c r="E43" s="73">
        <v>0.7916666666666666</v>
      </c>
      <c r="F43" s="71">
        <v>0.04098379629629623</v>
      </c>
      <c r="G43" s="71">
        <v>0.003472222222222222</v>
      </c>
      <c r="H43" s="72">
        <v>0.037511574074074</v>
      </c>
    </row>
    <row r="45" ht="47.25">
      <c r="B45" s="161" t="s">
        <v>175</v>
      </c>
    </row>
    <row r="46" spans="2:3" ht="15.75">
      <c r="B46" s="161" t="s">
        <v>176</v>
      </c>
      <c r="C46" s="162">
        <v>0.009699074074074209</v>
      </c>
    </row>
    <row r="47" spans="2:3" ht="15.75">
      <c r="B47" s="161" t="s">
        <v>177</v>
      </c>
      <c r="C47" s="162">
        <v>0.0032754629629629817</v>
      </c>
    </row>
    <row r="48" spans="2:3" ht="15.75">
      <c r="B48" s="161" t="s">
        <v>178</v>
      </c>
      <c r="C48" s="162">
        <v>0.003749703228869896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showZeros="0" zoomScale="90" zoomScaleNormal="90" zoomScalePageLayoutView="0" workbookViewId="0" topLeftCell="A119">
      <selection activeCell="A164" sqref="A164"/>
    </sheetView>
  </sheetViews>
  <sheetFormatPr defaultColWidth="9.00390625" defaultRowHeight="12.75"/>
  <cols>
    <col min="1" max="1" width="5.125" style="36" customWidth="1"/>
    <col min="2" max="2" width="24.25390625" style="36" customWidth="1"/>
    <col min="3" max="3" width="5.75390625" style="36" customWidth="1"/>
    <col min="4" max="9" width="7.125" style="36" customWidth="1"/>
    <col min="10" max="10" width="7.75390625" style="36" customWidth="1"/>
    <col min="11" max="13" width="7.125" style="36" customWidth="1"/>
    <col min="14" max="15" width="7.25390625" style="36" customWidth="1"/>
    <col min="16" max="16" width="1.75390625" style="38" customWidth="1"/>
    <col min="17" max="17" width="12.25390625" style="38" customWidth="1"/>
    <col min="18" max="18" width="7.875" style="38" customWidth="1"/>
    <col min="19" max="16384" width="9.125" style="38" customWidth="1"/>
  </cols>
  <sheetData>
    <row r="1" ht="15.75">
      <c r="C1" s="37" t="s">
        <v>242</v>
      </c>
    </row>
    <row r="2" spans="1:18" ht="16.5" thickBot="1">
      <c r="A2" s="39" t="s">
        <v>49</v>
      </c>
      <c r="B2" s="40"/>
      <c r="C2" s="40" t="s">
        <v>142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Q2" s="57"/>
      <c r="R2" s="57"/>
    </row>
    <row r="3" spans="1:18" ht="31.5" customHeight="1" thickTop="1">
      <c r="A3" s="222" t="s">
        <v>27</v>
      </c>
      <c r="B3" s="224" t="s">
        <v>45</v>
      </c>
      <c r="C3" s="226" t="s">
        <v>46</v>
      </c>
      <c r="D3" s="219" t="s">
        <v>115</v>
      </c>
      <c r="E3" s="220"/>
      <c r="F3" s="220"/>
      <c r="G3" s="220"/>
      <c r="H3" s="220"/>
      <c r="I3" s="220"/>
      <c r="J3" s="220"/>
      <c r="K3" s="220"/>
      <c r="L3" s="220"/>
      <c r="M3" s="221"/>
      <c r="N3" s="215" t="s">
        <v>50</v>
      </c>
      <c r="O3" s="216"/>
      <c r="Q3" s="217" t="s">
        <v>51</v>
      </c>
      <c r="R3" s="218"/>
    </row>
    <row r="4" spans="1:18" ht="15.75" thickBot="1">
      <c r="A4" s="223"/>
      <c r="B4" s="225"/>
      <c r="C4" s="227"/>
      <c r="D4" s="42">
        <v>40937</v>
      </c>
      <c r="E4" s="42">
        <v>40965</v>
      </c>
      <c r="F4" s="42">
        <v>40993</v>
      </c>
      <c r="G4" s="42">
        <v>41028</v>
      </c>
      <c r="H4" s="42">
        <v>41056</v>
      </c>
      <c r="I4" s="42">
        <v>41301</v>
      </c>
      <c r="J4" s="42">
        <v>41322</v>
      </c>
      <c r="K4" s="42">
        <v>0</v>
      </c>
      <c r="L4" s="42">
        <v>0</v>
      </c>
      <c r="M4" s="42">
        <v>0</v>
      </c>
      <c r="N4" s="44" t="s">
        <v>10</v>
      </c>
      <c r="O4" s="45" t="s">
        <v>48</v>
      </c>
      <c r="Q4" s="58" t="s">
        <v>52</v>
      </c>
      <c r="R4" s="45" t="s">
        <v>48</v>
      </c>
    </row>
    <row r="5" spans="1:18" ht="15.75" thickTop="1">
      <c r="A5" s="51">
        <v>1</v>
      </c>
      <c r="B5" s="54" t="s">
        <v>141</v>
      </c>
      <c r="C5" s="52" t="s">
        <v>237</v>
      </c>
      <c r="D5" s="53">
        <v>56.3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0">
        <v>56.3</v>
      </c>
      <c r="O5" s="52">
        <v>16</v>
      </c>
      <c r="Q5" s="59">
        <v>56.3</v>
      </c>
      <c r="R5" s="48">
        <v>11</v>
      </c>
    </row>
    <row r="6" spans="1:18" ht="15">
      <c r="A6" s="51">
        <v>2</v>
      </c>
      <c r="B6" s="54" t="s">
        <v>28</v>
      </c>
      <c r="C6" s="52" t="s">
        <v>239</v>
      </c>
      <c r="D6" s="53">
        <v>83.8</v>
      </c>
      <c r="E6" s="53">
        <v>74.2</v>
      </c>
      <c r="F6" s="53">
        <v>93.1</v>
      </c>
      <c r="G6" s="53">
        <v>75.3</v>
      </c>
      <c r="H6" s="53">
        <v>73.1</v>
      </c>
      <c r="I6" s="53">
        <v>13.2</v>
      </c>
      <c r="J6" s="53">
        <v>90.5</v>
      </c>
      <c r="K6" s="53">
        <v>0</v>
      </c>
      <c r="L6" s="53">
        <v>0</v>
      </c>
      <c r="M6" s="53">
        <v>0</v>
      </c>
      <c r="N6" s="50">
        <v>416.9</v>
      </c>
      <c r="O6" s="52">
        <v>4</v>
      </c>
      <c r="Q6" s="59">
        <v>71.88571428571429</v>
      </c>
      <c r="R6" s="48">
        <v>5</v>
      </c>
    </row>
    <row r="7" spans="1:18" ht="15">
      <c r="A7" s="51">
        <v>3</v>
      </c>
      <c r="B7" s="54" t="s">
        <v>69</v>
      </c>
      <c r="C7" s="52" t="s">
        <v>240</v>
      </c>
      <c r="D7" s="53">
        <v>71.3</v>
      </c>
      <c r="E7" s="53">
        <v>0</v>
      </c>
      <c r="F7" s="53">
        <v>86.3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0">
        <v>157.6</v>
      </c>
      <c r="O7" s="52">
        <v>9</v>
      </c>
      <c r="Q7" s="59">
        <v>78.8</v>
      </c>
      <c r="R7" s="48">
        <v>4</v>
      </c>
    </row>
    <row r="8" spans="1:18" ht="15">
      <c r="A8" s="51">
        <v>4</v>
      </c>
      <c r="B8" s="54" t="s">
        <v>58</v>
      </c>
      <c r="C8" s="52" t="s">
        <v>237</v>
      </c>
      <c r="D8" s="53">
        <v>0</v>
      </c>
      <c r="E8" s="53">
        <v>0</v>
      </c>
      <c r="F8" s="53">
        <v>0</v>
      </c>
      <c r="G8" s="53">
        <v>21.3</v>
      </c>
      <c r="H8" s="53">
        <v>53.8</v>
      </c>
      <c r="I8" s="53">
        <v>13.2</v>
      </c>
      <c r="J8" s="53">
        <v>0</v>
      </c>
      <c r="K8" s="53">
        <v>0</v>
      </c>
      <c r="L8" s="53">
        <v>0</v>
      </c>
      <c r="M8" s="53">
        <v>0</v>
      </c>
      <c r="N8" s="50">
        <v>88.3</v>
      </c>
      <c r="O8" s="52">
        <v>13</v>
      </c>
      <c r="Q8" s="59">
        <v>29.433333333333334</v>
      </c>
      <c r="R8" s="48">
        <v>17</v>
      </c>
    </row>
    <row r="9" spans="1:18" ht="15">
      <c r="A9" s="51">
        <v>5</v>
      </c>
      <c r="B9" s="54" t="s">
        <v>32</v>
      </c>
      <c r="C9" s="52" t="s">
        <v>239</v>
      </c>
      <c r="D9" s="53">
        <v>100</v>
      </c>
      <c r="E9" s="53">
        <v>94.6</v>
      </c>
      <c r="F9" s="53">
        <v>99</v>
      </c>
      <c r="G9" s="53">
        <v>85.4</v>
      </c>
      <c r="H9" s="53">
        <v>100</v>
      </c>
      <c r="I9" s="53">
        <v>94.5</v>
      </c>
      <c r="J9" s="53">
        <v>97.3</v>
      </c>
      <c r="K9" s="53">
        <v>0</v>
      </c>
      <c r="L9" s="53">
        <v>0</v>
      </c>
      <c r="M9" s="53">
        <v>0</v>
      </c>
      <c r="N9" s="50">
        <v>490.9</v>
      </c>
      <c r="O9" s="52">
        <v>2</v>
      </c>
      <c r="Q9" s="59">
        <v>95.82857142857142</v>
      </c>
      <c r="R9" s="48">
        <v>1</v>
      </c>
    </row>
    <row r="10" spans="1:18" ht="15">
      <c r="A10" s="51">
        <v>6</v>
      </c>
      <c r="B10" s="54" t="s">
        <v>188</v>
      </c>
      <c r="C10" s="52" t="s">
        <v>240</v>
      </c>
      <c r="D10" s="53">
        <v>0</v>
      </c>
      <c r="E10" s="53">
        <v>0</v>
      </c>
      <c r="F10" s="53">
        <v>0</v>
      </c>
      <c r="G10" s="53">
        <v>55.1</v>
      </c>
      <c r="H10" s="53">
        <v>61.3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0">
        <v>116.4</v>
      </c>
      <c r="O10" s="52">
        <v>10</v>
      </c>
      <c r="Q10" s="59">
        <v>58.2</v>
      </c>
      <c r="R10" s="48">
        <v>9</v>
      </c>
    </row>
    <row r="11" spans="1:18" ht="15">
      <c r="A11" s="51">
        <v>7</v>
      </c>
      <c r="B11" s="54" t="s">
        <v>137</v>
      </c>
      <c r="C11" s="52" t="s">
        <v>240</v>
      </c>
      <c r="D11" s="53">
        <v>56.3</v>
      </c>
      <c r="E11" s="53">
        <v>0</v>
      </c>
      <c r="F11" s="53">
        <v>0</v>
      </c>
      <c r="G11" s="53">
        <v>53.9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0">
        <v>110.19999999999999</v>
      </c>
      <c r="O11" s="52">
        <v>11</v>
      </c>
      <c r="Q11" s="59">
        <v>55.1</v>
      </c>
      <c r="R11" s="48">
        <v>12</v>
      </c>
    </row>
    <row r="12" spans="1:18" ht="15">
      <c r="A12" s="51">
        <v>8</v>
      </c>
      <c r="B12" s="54" t="s">
        <v>173</v>
      </c>
      <c r="C12" s="52" t="s">
        <v>237</v>
      </c>
      <c r="D12" s="53">
        <v>3.8</v>
      </c>
      <c r="E12" s="53">
        <v>0</v>
      </c>
      <c r="F12" s="53">
        <v>0</v>
      </c>
      <c r="G12" s="53">
        <v>0</v>
      </c>
      <c r="H12" s="53">
        <v>35.5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0">
        <v>39.3</v>
      </c>
      <c r="O12" s="52">
        <v>17</v>
      </c>
      <c r="Q12" s="59">
        <v>19.65</v>
      </c>
      <c r="R12" s="48">
        <v>19</v>
      </c>
    </row>
    <row r="13" spans="1:18" ht="15">
      <c r="A13" s="51">
        <v>9</v>
      </c>
      <c r="B13" s="54" t="s">
        <v>85</v>
      </c>
      <c r="C13" s="52" t="s">
        <v>240</v>
      </c>
      <c r="D13" s="53">
        <v>0</v>
      </c>
      <c r="E13" s="53">
        <v>0</v>
      </c>
      <c r="F13" s="53">
        <v>0</v>
      </c>
      <c r="G13" s="53">
        <v>36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0">
        <v>36</v>
      </c>
      <c r="O13" s="52">
        <v>18</v>
      </c>
      <c r="Q13" s="59">
        <v>36</v>
      </c>
      <c r="R13" s="48">
        <v>16</v>
      </c>
    </row>
    <row r="14" spans="1:18" ht="15">
      <c r="A14" s="51">
        <v>10</v>
      </c>
      <c r="B14" s="54" t="s">
        <v>114</v>
      </c>
      <c r="C14" s="52" t="s">
        <v>237</v>
      </c>
      <c r="D14" s="53">
        <v>90</v>
      </c>
      <c r="E14" s="53">
        <v>88.2</v>
      </c>
      <c r="F14" s="53">
        <v>92.2</v>
      </c>
      <c r="G14" s="53">
        <v>100</v>
      </c>
      <c r="H14" s="53">
        <v>97.8</v>
      </c>
      <c r="I14" s="53">
        <v>98.9</v>
      </c>
      <c r="J14" s="53">
        <v>100</v>
      </c>
      <c r="K14" s="53">
        <v>0</v>
      </c>
      <c r="L14" s="53">
        <v>0</v>
      </c>
      <c r="M14" s="53">
        <v>0</v>
      </c>
      <c r="N14" s="50">
        <v>488.9</v>
      </c>
      <c r="O14" s="52">
        <v>3</v>
      </c>
      <c r="Q14" s="59">
        <v>95.3</v>
      </c>
      <c r="R14" s="48">
        <v>2</v>
      </c>
    </row>
    <row r="15" spans="1:18" ht="15">
      <c r="A15" s="51">
        <v>11</v>
      </c>
      <c r="B15" s="54" t="s">
        <v>220</v>
      </c>
      <c r="C15" s="52" t="s">
        <v>240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23</v>
      </c>
      <c r="K15" s="53">
        <v>0</v>
      </c>
      <c r="L15" s="53">
        <v>0</v>
      </c>
      <c r="M15" s="53">
        <v>0</v>
      </c>
      <c r="N15" s="50">
        <v>23</v>
      </c>
      <c r="O15" s="52">
        <v>19</v>
      </c>
      <c r="Q15" s="59">
        <v>23</v>
      </c>
      <c r="R15" s="48">
        <v>18</v>
      </c>
    </row>
    <row r="16" spans="1:18" ht="15">
      <c r="A16" s="51">
        <v>12</v>
      </c>
      <c r="B16" s="54" t="s">
        <v>139</v>
      </c>
      <c r="C16" s="52" t="s">
        <v>237</v>
      </c>
      <c r="D16" s="53">
        <v>87.5</v>
      </c>
      <c r="E16" s="53">
        <v>43</v>
      </c>
      <c r="F16" s="53">
        <v>72.5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0">
        <v>203</v>
      </c>
      <c r="O16" s="52">
        <v>8</v>
      </c>
      <c r="Q16" s="59">
        <v>67.66666666666667</v>
      </c>
      <c r="R16" s="48">
        <v>7</v>
      </c>
    </row>
    <row r="17" spans="1:18" ht="15">
      <c r="A17" s="51">
        <v>13</v>
      </c>
      <c r="B17" s="54" t="s">
        <v>31</v>
      </c>
      <c r="C17" s="52" t="s">
        <v>237</v>
      </c>
      <c r="D17" s="53">
        <v>95</v>
      </c>
      <c r="E17" s="53">
        <v>100</v>
      </c>
      <c r="F17" s="53">
        <v>100</v>
      </c>
      <c r="G17" s="53">
        <v>96.6</v>
      </c>
      <c r="H17" s="53">
        <v>87.1</v>
      </c>
      <c r="I17" s="53">
        <v>100</v>
      </c>
      <c r="J17" s="53">
        <v>1.4</v>
      </c>
      <c r="K17" s="53">
        <v>0</v>
      </c>
      <c r="L17" s="53">
        <v>0</v>
      </c>
      <c r="M17" s="53">
        <v>0</v>
      </c>
      <c r="N17" s="50">
        <v>491.6</v>
      </c>
      <c r="O17" s="52">
        <v>1</v>
      </c>
      <c r="Q17" s="59">
        <v>82.87142857142858</v>
      </c>
      <c r="R17" s="48">
        <v>3</v>
      </c>
    </row>
    <row r="18" spans="1:18" ht="15">
      <c r="A18" s="51">
        <v>14</v>
      </c>
      <c r="B18" s="54" t="s">
        <v>41</v>
      </c>
      <c r="C18" s="52" t="s">
        <v>239</v>
      </c>
      <c r="D18" s="53">
        <v>68.8</v>
      </c>
      <c r="E18" s="53">
        <v>57</v>
      </c>
      <c r="F18" s="53">
        <v>74.5</v>
      </c>
      <c r="G18" s="53">
        <v>39.3</v>
      </c>
      <c r="H18" s="53">
        <v>69.9</v>
      </c>
      <c r="I18" s="53">
        <v>56</v>
      </c>
      <c r="J18" s="53">
        <v>75.7</v>
      </c>
      <c r="K18" s="53">
        <v>0</v>
      </c>
      <c r="L18" s="53">
        <v>0</v>
      </c>
      <c r="M18" s="53">
        <v>0</v>
      </c>
      <c r="N18" s="50">
        <v>345.9</v>
      </c>
      <c r="O18" s="52">
        <v>5</v>
      </c>
      <c r="Q18" s="59">
        <v>63.028571428571425</v>
      </c>
      <c r="R18" s="48">
        <v>8</v>
      </c>
    </row>
    <row r="19" spans="1:18" ht="15">
      <c r="A19" s="51">
        <v>15</v>
      </c>
      <c r="B19" s="54" t="s">
        <v>64</v>
      </c>
      <c r="C19" s="52" t="s">
        <v>237</v>
      </c>
      <c r="D19" s="53">
        <v>0</v>
      </c>
      <c r="E19" s="53">
        <v>0</v>
      </c>
      <c r="F19" s="53">
        <v>0</v>
      </c>
      <c r="G19" s="53">
        <v>0</v>
      </c>
      <c r="H19" s="53">
        <v>61.3</v>
      </c>
      <c r="I19" s="53">
        <v>13.2</v>
      </c>
      <c r="J19" s="53">
        <v>0</v>
      </c>
      <c r="K19" s="53">
        <v>0</v>
      </c>
      <c r="L19" s="53">
        <v>0</v>
      </c>
      <c r="M19" s="53">
        <v>0</v>
      </c>
      <c r="N19" s="50">
        <v>74.5</v>
      </c>
      <c r="O19" s="52">
        <v>14</v>
      </c>
      <c r="Q19" s="59">
        <v>37.25</v>
      </c>
      <c r="R19" s="48">
        <v>15</v>
      </c>
    </row>
    <row r="20" spans="1:18" ht="15">
      <c r="A20" s="51">
        <v>16</v>
      </c>
      <c r="B20" s="54" t="s">
        <v>184</v>
      </c>
      <c r="C20" s="52" t="s">
        <v>237</v>
      </c>
      <c r="D20" s="53">
        <v>0</v>
      </c>
      <c r="E20" s="53">
        <v>0</v>
      </c>
      <c r="F20" s="53">
        <v>31.4</v>
      </c>
      <c r="G20" s="53">
        <v>65.2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0">
        <v>96.6</v>
      </c>
      <c r="O20" s="52">
        <v>12</v>
      </c>
      <c r="Q20" s="59">
        <v>48.3</v>
      </c>
      <c r="R20" s="48">
        <v>14</v>
      </c>
    </row>
    <row r="21" spans="1:18" ht="15">
      <c r="A21" s="51">
        <v>17</v>
      </c>
      <c r="B21" s="54" t="s">
        <v>42</v>
      </c>
      <c r="C21" s="52" t="s">
        <v>239</v>
      </c>
      <c r="D21" s="53">
        <v>68.8</v>
      </c>
      <c r="E21" s="53">
        <v>46.2</v>
      </c>
      <c r="F21" s="53">
        <v>59.8</v>
      </c>
      <c r="G21" s="53">
        <v>55.1</v>
      </c>
      <c r="H21" s="53">
        <v>63.4</v>
      </c>
      <c r="I21" s="53">
        <v>46.2</v>
      </c>
      <c r="J21" s="53">
        <v>45.9</v>
      </c>
      <c r="K21" s="53">
        <v>0</v>
      </c>
      <c r="L21" s="53">
        <v>0</v>
      </c>
      <c r="M21" s="53">
        <v>0</v>
      </c>
      <c r="N21" s="50">
        <v>293.3</v>
      </c>
      <c r="O21" s="52">
        <v>7</v>
      </c>
      <c r="Q21" s="59">
        <v>55.05714285714286</v>
      </c>
      <c r="R21" s="48">
        <v>13</v>
      </c>
    </row>
    <row r="22" spans="1:18" ht="15">
      <c r="A22" s="51">
        <v>18</v>
      </c>
      <c r="B22" s="54" t="s">
        <v>86</v>
      </c>
      <c r="C22" s="52" t="s">
        <v>240</v>
      </c>
      <c r="D22" s="53">
        <v>55</v>
      </c>
      <c r="E22" s="53">
        <v>76.3</v>
      </c>
      <c r="F22" s="53">
        <v>85.3</v>
      </c>
      <c r="G22" s="53">
        <v>53.9</v>
      </c>
      <c r="H22" s="53">
        <v>72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0">
        <v>342.5</v>
      </c>
      <c r="O22" s="52">
        <v>6</v>
      </c>
      <c r="Q22" s="59">
        <v>68.5</v>
      </c>
      <c r="R22" s="48">
        <v>6</v>
      </c>
    </row>
    <row r="23" spans="1:18" ht="15">
      <c r="A23" s="51">
        <v>19</v>
      </c>
      <c r="B23" s="54" t="s">
        <v>131</v>
      </c>
      <c r="C23" s="52" t="s">
        <v>237</v>
      </c>
      <c r="D23" s="53">
        <v>0</v>
      </c>
      <c r="E23" s="53">
        <v>0</v>
      </c>
      <c r="F23" s="53">
        <v>56.9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0">
        <v>56.9</v>
      </c>
      <c r="O23" s="52">
        <v>15</v>
      </c>
      <c r="Q23" s="59">
        <v>56.89999999999999</v>
      </c>
      <c r="R23" s="48">
        <v>10</v>
      </c>
    </row>
    <row r="25" spans="1:18" ht="16.5" thickBot="1">
      <c r="A25" s="39" t="s">
        <v>55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Q25" s="57"/>
      <c r="R25" s="57"/>
    </row>
    <row r="26" spans="1:18" ht="30.75" customHeight="1" thickTop="1">
      <c r="A26" s="222" t="s">
        <v>27</v>
      </c>
      <c r="B26" s="224" t="s">
        <v>45</v>
      </c>
      <c r="C26" s="226" t="s">
        <v>46</v>
      </c>
      <c r="D26" s="219" t="s">
        <v>47</v>
      </c>
      <c r="E26" s="220"/>
      <c r="F26" s="220"/>
      <c r="G26" s="220"/>
      <c r="H26" s="220"/>
      <c r="I26" s="220"/>
      <c r="J26" s="220"/>
      <c r="K26" s="220"/>
      <c r="L26" s="220"/>
      <c r="M26" s="221"/>
      <c r="N26" s="215" t="s">
        <v>50</v>
      </c>
      <c r="O26" s="216"/>
      <c r="Q26" s="217" t="s">
        <v>51</v>
      </c>
      <c r="R26" s="218"/>
    </row>
    <row r="27" spans="1:18" ht="15.75" thickBot="1">
      <c r="A27" s="223"/>
      <c r="B27" s="225"/>
      <c r="C27" s="227"/>
      <c r="D27" s="42">
        <v>40937</v>
      </c>
      <c r="E27" s="42">
        <v>40965</v>
      </c>
      <c r="F27" s="42">
        <v>40993</v>
      </c>
      <c r="G27" s="42">
        <v>41028</v>
      </c>
      <c r="H27" s="42">
        <v>41056</v>
      </c>
      <c r="I27" s="42">
        <v>41301</v>
      </c>
      <c r="J27" s="42">
        <v>41322</v>
      </c>
      <c r="K27" s="42">
        <v>0</v>
      </c>
      <c r="L27" s="42">
        <v>0</v>
      </c>
      <c r="M27" s="42">
        <v>0</v>
      </c>
      <c r="N27" s="44" t="s">
        <v>10</v>
      </c>
      <c r="O27" s="45" t="s">
        <v>48</v>
      </c>
      <c r="Q27" s="58" t="s">
        <v>52</v>
      </c>
      <c r="R27" s="45" t="s">
        <v>48</v>
      </c>
    </row>
    <row r="28" spans="1:18" ht="15.75" thickTop="1">
      <c r="A28" s="46">
        <v>1</v>
      </c>
      <c r="B28" s="47" t="s">
        <v>203</v>
      </c>
      <c r="C28" s="48" t="s">
        <v>240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33.9</v>
      </c>
      <c r="J28" s="49">
        <v>0</v>
      </c>
      <c r="K28" s="49">
        <v>0</v>
      </c>
      <c r="L28" s="49">
        <v>0</v>
      </c>
      <c r="M28" s="46">
        <v>0</v>
      </c>
      <c r="N28" s="50">
        <v>33.9</v>
      </c>
      <c r="O28" s="48">
        <v>17</v>
      </c>
      <c r="Q28" s="59">
        <v>33.9</v>
      </c>
      <c r="R28" s="48">
        <v>17</v>
      </c>
    </row>
    <row r="29" spans="1:18" ht="15">
      <c r="A29" s="46">
        <v>2</v>
      </c>
      <c r="B29" s="47" t="s">
        <v>168</v>
      </c>
      <c r="C29" s="48" t="s">
        <v>237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52.8</v>
      </c>
      <c r="K29" s="49">
        <v>0</v>
      </c>
      <c r="L29" s="49">
        <v>0</v>
      </c>
      <c r="M29" s="46">
        <v>0</v>
      </c>
      <c r="N29" s="50">
        <v>52.8</v>
      </c>
      <c r="O29" s="48">
        <v>16</v>
      </c>
      <c r="Q29" s="59">
        <v>52.800000000000004</v>
      </c>
      <c r="R29" s="48">
        <v>16</v>
      </c>
    </row>
    <row r="30" spans="1:18" ht="15">
      <c r="A30" s="46">
        <v>3</v>
      </c>
      <c r="B30" s="47" t="s">
        <v>83</v>
      </c>
      <c r="C30" s="48" t="s">
        <v>240</v>
      </c>
      <c r="D30" s="49">
        <v>63</v>
      </c>
      <c r="E30" s="49">
        <v>65.6</v>
      </c>
      <c r="F30" s="49">
        <v>74.6</v>
      </c>
      <c r="G30" s="49">
        <v>60</v>
      </c>
      <c r="H30" s="49">
        <v>78.4</v>
      </c>
      <c r="I30" s="49">
        <v>77.4</v>
      </c>
      <c r="J30" s="49">
        <v>79.2</v>
      </c>
      <c r="K30" s="49">
        <v>0</v>
      </c>
      <c r="L30" s="49">
        <v>0</v>
      </c>
      <c r="M30" s="46">
        <v>0</v>
      </c>
      <c r="N30" s="50">
        <v>375.2</v>
      </c>
      <c r="O30" s="48">
        <v>4</v>
      </c>
      <c r="Q30" s="59">
        <v>71.17142857142856</v>
      </c>
      <c r="R30" s="48">
        <v>10</v>
      </c>
    </row>
    <row r="31" spans="1:18" ht="15">
      <c r="A31" s="46">
        <v>4</v>
      </c>
      <c r="B31" s="47" t="s">
        <v>58</v>
      </c>
      <c r="C31" s="48" t="s">
        <v>237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83.9</v>
      </c>
      <c r="J31" s="49">
        <v>98.1</v>
      </c>
      <c r="K31" s="49">
        <v>0</v>
      </c>
      <c r="L31" s="49">
        <v>0</v>
      </c>
      <c r="M31" s="46">
        <v>0</v>
      </c>
      <c r="N31" s="50">
        <v>182</v>
      </c>
      <c r="O31" s="48">
        <v>9</v>
      </c>
      <c r="Q31" s="59">
        <v>91</v>
      </c>
      <c r="R31" s="48">
        <v>3</v>
      </c>
    </row>
    <row r="32" spans="1:18" ht="15">
      <c r="A32" s="46">
        <v>5</v>
      </c>
      <c r="B32" s="47" t="s">
        <v>122</v>
      </c>
      <c r="C32" s="48" t="s">
        <v>240</v>
      </c>
      <c r="D32" s="49">
        <v>45.7</v>
      </c>
      <c r="E32" s="49">
        <v>70.5</v>
      </c>
      <c r="F32" s="49">
        <v>46.3</v>
      </c>
      <c r="G32" s="49">
        <v>54</v>
      </c>
      <c r="H32" s="49">
        <v>66.7</v>
      </c>
      <c r="I32" s="49">
        <v>0</v>
      </c>
      <c r="J32" s="49">
        <v>0</v>
      </c>
      <c r="K32" s="49">
        <v>0</v>
      </c>
      <c r="L32" s="49">
        <v>0</v>
      </c>
      <c r="M32" s="46">
        <v>0</v>
      </c>
      <c r="N32" s="50">
        <v>283.2</v>
      </c>
      <c r="O32" s="48">
        <v>6</v>
      </c>
      <c r="Q32" s="59">
        <v>56.64</v>
      </c>
      <c r="R32" s="48">
        <v>14</v>
      </c>
    </row>
    <row r="33" spans="1:18" ht="15">
      <c r="A33" s="46">
        <v>6</v>
      </c>
      <c r="B33" s="47" t="s">
        <v>186</v>
      </c>
      <c r="C33" s="48" t="s">
        <v>240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59.7</v>
      </c>
      <c r="J33" s="49">
        <v>77.4</v>
      </c>
      <c r="K33" s="49">
        <v>0</v>
      </c>
      <c r="L33" s="49">
        <v>0</v>
      </c>
      <c r="M33" s="46">
        <v>0</v>
      </c>
      <c r="N33" s="50">
        <v>137.10000000000002</v>
      </c>
      <c r="O33" s="48">
        <v>11</v>
      </c>
      <c r="Q33" s="59">
        <v>68.55</v>
      </c>
      <c r="R33" s="48">
        <v>11</v>
      </c>
    </row>
    <row r="34" spans="1:18" ht="15">
      <c r="A34" s="46">
        <v>7</v>
      </c>
      <c r="B34" s="47" t="s">
        <v>196</v>
      </c>
      <c r="C34" s="48" t="s">
        <v>240</v>
      </c>
      <c r="D34" s="49">
        <v>0</v>
      </c>
      <c r="E34" s="49">
        <v>0</v>
      </c>
      <c r="F34" s="49">
        <v>0</v>
      </c>
      <c r="G34" s="49">
        <v>0</v>
      </c>
      <c r="H34" s="49">
        <v>80.4</v>
      </c>
      <c r="I34" s="49">
        <v>0</v>
      </c>
      <c r="J34" s="49">
        <v>0</v>
      </c>
      <c r="K34" s="49">
        <v>0</v>
      </c>
      <c r="L34" s="49">
        <v>0</v>
      </c>
      <c r="M34" s="46">
        <v>0</v>
      </c>
      <c r="N34" s="50">
        <v>80.4</v>
      </c>
      <c r="O34" s="48">
        <v>14</v>
      </c>
      <c r="Q34" s="59">
        <v>80.4</v>
      </c>
      <c r="R34" s="48">
        <v>7</v>
      </c>
    </row>
    <row r="35" spans="1:18" ht="15">
      <c r="A35" s="46">
        <v>8</v>
      </c>
      <c r="B35" s="47" t="s">
        <v>65</v>
      </c>
      <c r="C35" s="48" t="s">
        <v>237</v>
      </c>
      <c r="D35" s="49">
        <v>60.9</v>
      </c>
      <c r="E35" s="49">
        <v>86.9</v>
      </c>
      <c r="F35" s="49">
        <v>86.6</v>
      </c>
      <c r="G35" s="49">
        <v>94</v>
      </c>
      <c r="H35" s="49">
        <v>0</v>
      </c>
      <c r="I35" s="49">
        <v>91.9</v>
      </c>
      <c r="J35" s="49">
        <v>96.2</v>
      </c>
      <c r="K35" s="49">
        <v>0</v>
      </c>
      <c r="L35" s="49">
        <v>0</v>
      </c>
      <c r="M35" s="46">
        <v>0</v>
      </c>
      <c r="N35" s="50">
        <v>455.6</v>
      </c>
      <c r="O35" s="48">
        <v>2</v>
      </c>
      <c r="Q35" s="59">
        <v>86.08333333333333</v>
      </c>
      <c r="R35" s="48">
        <v>5</v>
      </c>
    </row>
    <row r="36" spans="1:18" ht="15">
      <c r="A36" s="46">
        <v>9</v>
      </c>
      <c r="B36" s="47" t="s">
        <v>89</v>
      </c>
      <c r="C36" s="48" t="s">
        <v>240</v>
      </c>
      <c r="D36" s="49">
        <v>58.7</v>
      </c>
      <c r="E36" s="49">
        <v>67.2</v>
      </c>
      <c r="F36" s="49">
        <v>67.2</v>
      </c>
      <c r="G36" s="49">
        <v>74</v>
      </c>
      <c r="H36" s="49">
        <v>54.9</v>
      </c>
      <c r="I36" s="49">
        <v>64.5</v>
      </c>
      <c r="J36" s="49">
        <v>13.2</v>
      </c>
      <c r="K36" s="49">
        <v>0</v>
      </c>
      <c r="L36" s="49">
        <v>0</v>
      </c>
      <c r="M36" s="46">
        <v>0</v>
      </c>
      <c r="N36" s="50">
        <v>331.6</v>
      </c>
      <c r="O36" s="48">
        <v>5</v>
      </c>
      <c r="Q36" s="59">
        <v>57.1</v>
      </c>
      <c r="R36" s="48">
        <v>13</v>
      </c>
    </row>
    <row r="37" spans="1:18" ht="15">
      <c r="A37" s="46">
        <v>10</v>
      </c>
      <c r="B37" s="47" t="s">
        <v>31</v>
      </c>
      <c r="C37" s="48" t="s">
        <v>237</v>
      </c>
      <c r="D37" s="49">
        <v>100</v>
      </c>
      <c r="E37" s="49">
        <v>100</v>
      </c>
      <c r="F37" s="49">
        <v>100</v>
      </c>
      <c r="G37" s="49">
        <v>100</v>
      </c>
      <c r="H37" s="49">
        <v>100</v>
      </c>
      <c r="I37" s="49">
        <v>51.6</v>
      </c>
      <c r="J37" s="49">
        <v>90.6</v>
      </c>
      <c r="K37" s="49">
        <v>0</v>
      </c>
      <c r="L37" s="49">
        <v>0</v>
      </c>
      <c r="M37" s="46">
        <v>0</v>
      </c>
      <c r="N37" s="50">
        <v>500</v>
      </c>
      <c r="O37" s="48">
        <v>1</v>
      </c>
      <c r="Q37" s="59">
        <v>91.74285714285715</v>
      </c>
      <c r="R37" s="48">
        <v>2</v>
      </c>
    </row>
    <row r="38" spans="1:18" ht="15">
      <c r="A38" s="46">
        <v>11</v>
      </c>
      <c r="B38" s="47" t="s">
        <v>170</v>
      </c>
      <c r="C38" s="48" t="s">
        <v>237</v>
      </c>
      <c r="D38" s="49">
        <v>0</v>
      </c>
      <c r="E38" s="49">
        <v>0</v>
      </c>
      <c r="F38" s="49">
        <v>0</v>
      </c>
      <c r="G38" s="49">
        <v>60</v>
      </c>
      <c r="H38" s="49">
        <v>56.9</v>
      </c>
      <c r="I38" s="49">
        <v>45.2</v>
      </c>
      <c r="J38" s="49">
        <v>77.4</v>
      </c>
      <c r="K38" s="49">
        <v>0</v>
      </c>
      <c r="L38" s="49">
        <v>0</v>
      </c>
      <c r="M38" s="46">
        <v>0</v>
      </c>
      <c r="N38" s="50">
        <v>239.50000000000003</v>
      </c>
      <c r="O38" s="48">
        <v>7</v>
      </c>
      <c r="Q38" s="59">
        <v>59.875</v>
      </c>
      <c r="R38" s="48">
        <v>12</v>
      </c>
    </row>
    <row r="39" spans="1:18" ht="15">
      <c r="A39" s="46">
        <v>12</v>
      </c>
      <c r="B39" s="47" t="s">
        <v>64</v>
      </c>
      <c r="C39" s="48" t="s">
        <v>237</v>
      </c>
      <c r="D39" s="49">
        <v>71.7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6">
        <v>0</v>
      </c>
      <c r="N39" s="50">
        <v>71.7</v>
      </c>
      <c r="O39" s="48">
        <v>15</v>
      </c>
      <c r="Q39" s="59">
        <v>71.7</v>
      </c>
      <c r="R39" s="48">
        <v>9</v>
      </c>
    </row>
    <row r="40" spans="1:18" ht="15">
      <c r="A40" s="46">
        <v>13</v>
      </c>
      <c r="B40" s="47" t="s">
        <v>90</v>
      </c>
      <c r="C40" s="48" t="s">
        <v>237</v>
      </c>
      <c r="D40" s="49">
        <v>0</v>
      </c>
      <c r="E40" s="49">
        <v>0</v>
      </c>
      <c r="F40" s="49">
        <v>82.1</v>
      </c>
      <c r="G40" s="49">
        <v>0</v>
      </c>
      <c r="H40" s="49">
        <v>76.5</v>
      </c>
      <c r="I40" s="49">
        <v>0</v>
      </c>
      <c r="J40" s="49">
        <v>0</v>
      </c>
      <c r="K40" s="49">
        <v>0</v>
      </c>
      <c r="L40" s="49">
        <v>0</v>
      </c>
      <c r="M40" s="46">
        <v>0</v>
      </c>
      <c r="N40" s="50">
        <v>158.6</v>
      </c>
      <c r="O40" s="48">
        <v>10</v>
      </c>
      <c r="Q40" s="59">
        <v>79.3</v>
      </c>
      <c r="R40" s="48">
        <v>8</v>
      </c>
    </row>
    <row r="41" spans="1:18" ht="15">
      <c r="A41" s="46">
        <v>14</v>
      </c>
      <c r="B41" s="47" t="s">
        <v>61</v>
      </c>
      <c r="C41" s="48" t="s">
        <v>237</v>
      </c>
      <c r="D41" s="49">
        <v>82.6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6">
        <v>0</v>
      </c>
      <c r="N41" s="50">
        <v>82.6</v>
      </c>
      <c r="O41" s="48">
        <v>13</v>
      </c>
      <c r="Q41" s="59">
        <v>82.6</v>
      </c>
      <c r="R41" s="48">
        <v>6</v>
      </c>
    </row>
    <row r="42" spans="1:18" ht="15">
      <c r="A42" s="46">
        <v>15</v>
      </c>
      <c r="B42" s="47" t="s">
        <v>86</v>
      </c>
      <c r="C42" s="48" t="s">
        <v>240</v>
      </c>
      <c r="D42" s="49">
        <v>95.7</v>
      </c>
      <c r="E42" s="49">
        <v>83.6</v>
      </c>
      <c r="F42" s="49">
        <v>89.6</v>
      </c>
      <c r="G42" s="49">
        <v>96</v>
      </c>
      <c r="H42" s="49">
        <v>88.2</v>
      </c>
      <c r="I42" s="49">
        <v>80.6</v>
      </c>
      <c r="J42" s="49">
        <v>77.4</v>
      </c>
      <c r="K42" s="49">
        <v>0</v>
      </c>
      <c r="L42" s="49">
        <v>0</v>
      </c>
      <c r="M42" s="46">
        <v>0</v>
      </c>
      <c r="N42" s="50">
        <v>453.0999999999999</v>
      </c>
      <c r="O42" s="48">
        <v>3</v>
      </c>
      <c r="Q42" s="59">
        <v>87.29999999999998</v>
      </c>
      <c r="R42" s="48">
        <v>4</v>
      </c>
    </row>
    <row r="43" spans="1:18" ht="15">
      <c r="A43" s="46">
        <v>16</v>
      </c>
      <c r="B43" s="47" t="s">
        <v>82</v>
      </c>
      <c r="C43" s="48" t="s">
        <v>237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100</v>
      </c>
      <c r="J43" s="49">
        <v>100</v>
      </c>
      <c r="K43" s="49">
        <v>0</v>
      </c>
      <c r="L43" s="49">
        <v>0</v>
      </c>
      <c r="M43" s="46">
        <v>0</v>
      </c>
      <c r="N43" s="50">
        <v>200</v>
      </c>
      <c r="O43" s="48">
        <v>8</v>
      </c>
      <c r="Q43" s="59">
        <v>100</v>
      </c>
      <c r="R43" s="48">
        <v>1</v>
      </c>
    </row>
    <row r="44" spans="1:18" ht="15">
      <c r="A44" s="46">
        <v>17</v>
      </c>
      <c r="B44" s="47" t="s">
        <v>131</v>
      </c>
      <c r="C44" s="48" t="s">
        <v>237</v>
      </c>
      <c r="D44" s="49">
        <v>34.8</v>
      </c>
      <c r="E44" s="49">
        <v>0</v>
      </c>
      <c r="F44" s="49">
        <v>76.1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6">
        <v>0</v>
      </c>
      <c r="N44" s="50">
        <v>110.89999999999999</v>
      </c>
      <c r="O44" s="48">
        <v>12</v>
      </c>
      <c r="Q44" s="59">
        <v>55.449999999999996</v>
      </c>
      <c r="R44" s="48">
        <v>15</v>
      </c>
    </row>
    <row r="46" spans="1:18" ht="16.5" thickBot="1">
      <c r="A46" s="39" t="s">
        <v>134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Q46" s="57"/>
      <c r="R46" s="57"/>
    </row>
    <row r="47" spans="1:18" ht="30.75" customHeight="1" thickTop="1">
      <c r="A47" s="222" t="s">
        <v>27</v>
      </c>
      <c r="B47" s="224" t="s">
        <v>45</v>
      </c>
      <c r="C47" s="226" t="s">
        <v>46</v>
      </c>
      <c r="D47" s="219" t="s">
        <v>47</v>
      </c>
      <c r="E47" s="220"/>
      <c r="F47" s="220"/>
      <c r="G47" s="220"/>
      <c r="H47" s="220"/>
      <c r="I47" s="220"/>
      <c r="J47" s="220"/>
      <c r="K47" s="220"/>
      <c r="L47" s="220"/>
      <c r="M47" s="221"/>
      <c r="N47" s="215" t="s">
        <v>50</v>
      </c>
      <c r="O47" s="216"/>
      <c r="Q47" s="217" t="s">
        <v>51</v>
      </c>
      <c r="R47" s="218"/>
    </row>
    <row r="48" spans="1:18" ht="15.75" thickBot="1">
      <c r="A48" s="223"/>
      <c r="B48" s="225"/>
      <c r="C48" s="227"/>
      <c r="D48" s="42">
        <v>40937</v>
      </c>
      <c r="E48" s="42">
        <v>40965</v>
      </c>
      <c r="F48" s="42">
        <v>40993</v>
      </c>
      <c r="G48" s="42">
        <v>41028</v>
      </c>
      <c r="H48" s="42">
        <v>41056</v>
      </c>
      <c r="I48" s="42">
        <v>41301</v>
      </c>
      <c r="J48" s="42">
        <v>41322</v>
      </c>
      <c r="K48" s="42">
        <v>0</v>
      </c>
      <c r="L48" s="42">
        <v>0</v>
      </c>
      <c r="M48" s="42">
        <v>0</v>
      </c>
      <c r="N48" s="44" t="s">
        <v>10</v>
      </c>
      <c r="O48" s="45" t="s">
        <v>48</v>
      </c>
      <c r="Q48" s="58" t="s">
        <v>52</v>
      </c>
      <c r="R48" s="45" t="s">
        <v>48</v>
      </c>
    </row>
    <row r="49" spans="1:18" ht="15.75" thickTop="1">
      <c r="A49" s="46">
        <v>1</v>
      </c>
      <c r="B49" s="47" t="s">
        <v>143</v>
      </c>
      <c r="C49" s="48" t="s">
        <v>237</v>
      </c>
      <c r="D49" s="49">
        <v>0</v>
      </c>
      <c r="E49" s="49">
        <v>0</v>
      </c>
      <c r="F49" s="49">
        <v>44.3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6">
        <v>0</v>
      </c>
      <c r="N49" s="50">
        <v>44.3</v>
      </c>
      <c r="O49" s="48">
        <v>37</v>
      </c>
      <c r="P49" s="38">
        <v>0</v>
      </c>
      <c r="Q49" s="59">
        <v>44.3</v>
      </c>
      <c r="R49" s="48">
        <v>34</v>
      </c>
    </row>
    <row r="50" spans="1:18" ht="15">
      <c r="A50" s="46">
        <v>2</v>
      </c>
      <c r="B50" s="47" t="s">
        <v>185</v>
      </c>
      <c r="C50" s="48" t="s">
        <v>240</v>
      </c>
      <c r="D50" s="49">
        <v>34</v>
      </c>
      <c r="E50" s="49">
        <v>0</v>
      </c>
      <c r="F50" s="49">
        <v>0</v>
      </c>
      <c r="G50" s="49">
        <v>0</v>
      </c>
      <c r="H50" s="49">
        <v>0</v>
      </c>
      <c r="I50" s="49">
        <v>35.2</v>
      </c>
      <c r="J50" s="49">
        <v>0</v>
      </c>
      <c r="K50" s="49">
        <v>0</v>
      </c>
      <c r="L50" s="49">
        <v>0</v>
      </c>
      <c r="M50" s="46">
        <v>0</v>
      </c>
      <c r="N50" s="50">
        <v>69.2</v>
      </c>
      <c r="O50" s="48">
        <v>35</v>
      </c>
      <c r="P50" s="38">
        <v>0</v>
      </c>
      <c r="Q50" s="59">
        <v>34.6</v>
      </c>
      <c r="R50" s="48">
        <v>39</v>
      </c>
    </row>
    <row r="51" spans="1:18" ht="15">
      <c r="A51" s="46">
        <v>3</v>
      </c>
      <c r="B51" s="47" t="s">
        <v>203</v>
      </c>
      <c r="C51" s="48" t="s">
        <v>240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31.5</v>
      </c>
      <c r="J51" s="49">
        <v>0</v>
      </c>
      <c r="K51" s="49">
        <v>0</v>
      </c>
      <c r="L51" s="49">
        <v>0</v>
      </c>
      <c r="M51" s="46">
        <v>0</v>
      </c>
      <c r="N51" s="50">
        <v>31.5</v>
      </c>
      <c r="O51" s="48">
        <v>42</v>
      </c>
      <c r="P51" s="38">
        <v>0</v>
      </c>
      <c r="Q51" s="59">
        <v>31.5</v>
      </c>
      <c r="R51" s="48">
        <v>41</v>
      </c>
    </row>
    <row r="52" spans="1:18" ht="15">
      <c r="A52" s="46">
        <v>4</v>
      </c>
      <c r="B52" s="47" t="s">
        <v>192</v>
      </c>
      <c r="C52" s="48" t="s">
        <v>240</v>
      </c>
      <c r="D52" s="49">
        <v>0</v>
      </c>
      <c r="E52" s="49">
        <v>0</v>
      </c>
      <c r="F52" s="49">
        <v>0</v>
      </c>
      <c r="G52" s="49">
        <v>63</v>
      </c>
      <c r="H52" s="49">
        <v>0</v>
      </c>
      <c r="I52" s="49">
        <v>50</v>
      </c>
      <c r="J52" s="49">
        <v>66.7</v>
      </c>
      <c r="K52" s="49">
        <v>0</v>
      </c>
      <c r="L52" s="49">
        <v>0</v>
      </c>
      <c r="M52" s="46">
        <v>0</v>
      </c>
      <c r="N52" s="50">
        <v>179.7</v>
      </c>
      <c r="O52" s="48">
        <v>18</v>
      </c>
      <c r="P52" s="38">
        <v>0</v>
      </c>
      <c r="Q52" s="59">
        <v>59.9</v>
      </c>
      <c r="R52" s="48">
        <v>21</v>
      </c>
    </row>
    <row r="53" spans="1:18" ht="15">
      <c r="A53" s="46">
        <v>5</v>
      </c>
      <c r="B53" s="47" t="s">
        <v>168</v>
      </c>
      <c r="C53" s="48" t="s">
        <v>237</v>
      </c>
      <c r="D53" s="49">
        <v>1</v>
      </c>
      <c r="E53" s="49">
        <v>0</v>
      </c>
      <c r="F53" s="49">
        <v>0</v>
      </c>
      <c r="G53" s="49">
        <v>0</v>
      </c>
      <c r="H53" s="49">
        <v>0</v>
      </c>
      <c r="I53" s="49">
        <v>33.3</v>
      </c>
      <c r="J53" s="49">
        <v>0</v>
      </c>
      <c r="K53" s="49">
        <v>0</v>
      </c>
      <c r="L53" s="49">
        <v>0</v>
      </c>
      <c r="M53" s="46">
        <v>0</v>
      </c>
      <c r="N53" s="50">
        <v>34.3</v>
      </c>
      <c r="O53" s="48">
        <v>40</v>
      </c>
      <c r="P53" s="38">
        <v>0</v>
      </c>
      <c r="Q53" s="59">
        <v>17.15</v>
      </c>
      <c r="R53" s="48">
        <v>43</v>
      </c>
    </row>
    <row r="54" spans="1:18" ht="15">
      <c r="A54" s="46">
        <v>6</v>
      </c>
      <c r="B54" s="47" t="s">
        <v>66</v>
      </c>
      <c r="C54" s="48" t="s">
        <v>237</v>
      </c>
      <c r="D54" s="49">
        <v>70</v>
      </c>
      <c r="E54" s="49">
        <v>71.4</v>
      </c>
      <c r="F54" s="49">
        <v>67.2</v>
      </c>
      <c r="G54" s="49">
        <v>64.8</v>
      </c>
      <c r="H54" s="49">
        <v>69.6</v>
      </c>
      <c r="I54" s="49">
        <v>0</v>
      </c>
      <c r="J54" s="49">
        <v>0</v>
      </c>
      <c r="K54" s="49">
        <v>0</v>
      </c>
      <c r="L54" s="49">
        <v>0</v>
      </c>
      <c r="M54" s="46">
        <v>0</v>
      </c>
      <c r="N54" s="50">
        <v>343</v>
      </c>
      <c r="O54" s="48">
        <v>9</v>
      </c>
      <c r="P54" s="38">
        <v>0</v>
      </c>
      <c r="Q54" s="59">
        <v>68.6</v>
      </c>
      <c r="R54" s="48">
        <v>15</v>
      </c>
    </row>
    <row r="55" spans="1:18" ht="15">
      <c r="A55" s="46">
        <v>7</v>
      </c>
      <c r="B55" s="47" t="s">
        <v>83</v>
      </c>
      <c r="C55" s="48" t="s">
        <v>240</v>
      </c>
      <c r="D55" s="49">
        <v>70</v>
      </c>
      <c r="E55" s="49">
        <v>76.8</v>
      </c>
      <c r="F55" s="49">
        <v>78.7</v>
      </c>
      <c r="G55" s="49">
        <v>74.1</v>
      </c>
      <c r="H55" s="49">
        <v>62.5</v>
      </c>
      <c r="I55" s="49">
        <v>90.7</v>
      </c>
      <c r="J55" s="49">
        <v>83.3</v>
      </c>
      <c r="K55" s="49">
        <v>0</v>
      </c>
      <c r="L55" s="49">
        <v>0</v>
      </c>
      <c r="M55" s="46">
        <v>0</v>
      </c>
      <c r="N55" s="50">
        <v>403.6</v>
      </c>
      <c r="O55" s="48">
        <v>7</v>
      </c>
      <c r="P55" s="38">
        <v>0</v>
      </c>
      <c r="Q55" s="59">
        <v>76.58571428571429</v>
      </c>
      <c r="R55" s="48">
        <v>10</v>
      </c>
    </row>
    <row r="56" spans="1:18" ht="15">
      <c r="A56" s="46">
        <v>8</v>
      </c>
      <c r="B56" s="47" t="s">
        <v>206</v>
      </c>
      <c r="C56" s="48" t="s">
        <v>240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42.6</v>
      </c>
      <c r="J56" s="49">
        <v>66.7</v>
      </c>
      <c r="K56" s="49">
        <v>0</v>
      </c>
      <c r="L56" s="49">
        <v>0</v>
      </c>
      <c r="M56" s="46">
        <v>0</v>
      </c>
      <c r="N56" s="50">
        <v>109.30000000000001</v>
      </c>
      <c r="O56" s="48">
        <v>25</v>
      </c>
      <c r="P56" s="38">
        <v>0</v>
      </c>
      <c r="Q56" s="59">
        <v>54.650000000000006</v>
      </c>
      <c r="R56" s="48">
        <v>26</v>
      </c>
    </row>
    <row r="57" spans="1:18" ht="15">
      <c r="A57" s="46">
        <v>9</v>
      </c>
      <c r="B57" s="47" t="s">
        <v>122</v>
      </c>
      <c r="C57" s="48" t="s">
        <v>240</v>
      </c>
      <c r="D57" s="49">
        <v>76</v>
      </c>
      <c r="E57" s="49">
        <v>0</v>
      </c>
      <c r="F57" s="49">
        <v>62.3</v>
      </c>
      <c r="G57" s="49">
        <v>0</v>
      </c>
      <c r="H57" s="49">
        <v>78.6</v>
      </c>
      <c r="I57" s="49">
        <v>0</v>
      </c>
      <c r="J57" s="49">
        <v>0</v>
      </c>
      <c r="K57" s="49">
        <v>0</v>
      </c>
      <c r="L57" s="49">
        <v>0</v>
      </c>
      <c r="M57" s="46">
        <v>0</v>
      </c>
      <c r="N57" s="50">
        <v>216.9</v>
      </c>
      <c r="O57" s="48">
        <v>16</v>
      </c>
      <c r="P57" s="38">
        <v>0</v>
      </c>
      <c r="Q57" s="59">
        <v>72.3</v>
      </c>
      <c r="R57" s="48">
        <v>12</v>
      </c>
    </row>
    <row r="58" spans="1:18" ht="15">
      <c r="A58" s="46">
        <v>10</v>
      </c>
      <c r="B58" s="47" t="s">
        <v>145</v>
      </c>
      <c r="C58" s="48" t="s">
        <v>240</v>
      </c>
      <c r="D58" s="49">
        <v>0</v>
      </c>
      <c r="E58" s="49">
        <v>39.3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6">
        <v>0</v>
      </c>
      <c r="N58" s="50">
        <v>39.3</v>
      </c>
      <c r="O58" s="48">
        <v>38</v>
      </c>
      <c r="P58" s="38">
        <v>0</v>
      </c>
      <c r="Q58" s="59">
        <v>39.3</v>
      </c>
      <c r="R58" s="48">
        <v>36</v>
      </c>
    </row>
    <row r="59" spans="1:18" ht="15">
      <c r="A59" s="46">
        <v>11</v>
      </c>
      <c r="B59" s="47" t="s">
        <v>186</v>
      </c>
      <c r="C59" s="48" t="s">
        <v>240</v>
      </c>
      <c r="D59" s="49">
        <v>0</v>
      </c>
      <c r="E59" s="49">
        <v>0</v>
      </c>
      <c r="F59" s="49">
        <v>72.1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6">
        <v>0</v>
      </c>
      <c r="N59" s="50">
        <v>72.1</v>
      </c>
      <c r="O59" s="48">
        <v>34</v>
      </c>
      <c r="P59" s="38">
        <v>0</v>
      </c>
      <c r="Q59" s="59">
        <v>72.1</v>
      </c>
      <c r="R59" s="48">
        <v>14</v>
      </c>
    </row>
    <row r="60" spans="1:18" ht="15">
      <c r="A60" s="46">
        <v>12</v>
      </c>
      <c r="B60" s="47" t="s">
        <v>188</v>
      </c>
      <c r="C60" s="48" t="s">
        <v>240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72.2</v>
      </c>
      <c r="J60" s="49">
        <v>0</v>
      </c>
      <c r="K60" s="49">
        <v>0</v>
      </c>
      <c r="L60" s="49">
        <v>0</v>
      </c>
      <c r="M60" s="46">
        <v>0</v>
      </c>
      <c r="N60" s="50">
        <v>72.2</v>
      </c>
      <c r="O60" s="48">
        <v>33</v>
      </c>
      <c r="P60" s="38">
        <v>0</v>
      </c>
      <c r="Q60" s="59">
        <v>72.2</v>
      </c>
      <c r="R60" s="48">
        <v>13</v>
      </c>
    </row>
    <row r="61" spans="1:18" ht="15">
      <c r="A61" s="46">
        <v>13</v>
      </c>
      <c r="B61" s="47" t="s">
        <v>137</v>
      </c>
      <c r="C61" s="48" t="s">
        <v>240</v>
      </c>
      <c r="D61" s="49">
        <v>0</v>
      </c>
      <c r="E61" s="49">
        <v>0</v>
      </c>
      <c r="F61" s="49">
        <v>0</v>
      </c>
      <c r="G61" s="49">
        <v>64.8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6">
        <v>0</v>
      </c>
      <c r="N61" s="50">
        <v>64.8</v>
      </c>
      <c r="O61" s="48">
        <v>36</v>
      </c>
      <c r="P61" s="38">
        <v>0</v>
      </c>
      <c r="Q61" s="59">
        <v>64.8</v>
      </c>
      <c r="R61" s="48">
        <v>17</v>
      </c>
    </row>
    <row r="62" spans="1:18" ht="15">
      <c r="A62" s="46">
        <v>14</v>
      </c>
      <c r="B62" s="47" t="s">
        <v>209</v>
      </c>
      <c r="C62" s="48" t="s">
        <v>240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57.4</v>
      </c>
      <c r="J62" s="49">
        <v>58.3</v>
      </c>
      <c r="K62" s="49">
        <v>0</v>
      </c>
      <c r="L62" s="49">
        <v>0</v>
      </c>
      <c r="M62" s="46">
        <v>0</v>
      </c>
      <c r="N62" s="50">
        <v>115.69999999999999</v>
      </c>
      <c r="O62" s="48">
        <v>24</v>
      </c>
      <c r="P62" s="38">
        <v>0</v>
      </c>
      <c r="Q62" s="59">
        <v>57.849999999999994</v>
      </c>
      <c r="R62" s="48">
        <v>23</v>
      </c>
    </row>
    <row r="63" spans="1:18" ht="15">
      <c r="A63" s="46">
        <v>15</v>
      </c>
      <c r="B63" s="47" t="s">
        <v>173</v>
      </c>
      <c r="C63" s="48" t="s">
        <v>237</v>
      </c>
      <c r="D63" s="49">
        <v>0</v>
      </c>
      <c r="E63" s="49">
        <v>7.1</v>
      </c>
      <c r="F63" s="49">
        <v>0</v>
      </c>
      <c r="G63" s="49">
        <v>66.7</v>
      </c>
      <c r="H63" s="49">
        <v>78.6</v>
      </c>
      <c r="I63" s="49">
        <v>7.4</v>
      </c>
      <c r="J63" s="49">
        <v>85.4</v>
      </c>
      <c r="K63" s="49">
        <v>0</v>
      </c>
      <c r="L63" s="49">
        <v>0</v>
      </c>
      <c r="M63" s="46">
        <v>0</v>
      </c>
      <c r="N63" s="50">
        <v>245.2</v>
      </c>
      <c r="O63" s="48">
        <v>14</v>
      </c>
      <c r="P63" s="38">
        <v>0</v>
      </c>
      <c r="Q63" s="59">
        <v>49.04</v>
      </c>
      <c r="R63" s="48">
        <v>31</v>
      </c>
    </row>
    <row r="64" spans="1:18" ht="15">
      <c r="A64" s="46">
        <v>16</v>
      </c>
      <c r="B64" s="47" t="s">
        <v>85</v>
      </c>
      <c r="C64" s="48" t="s">
        <v>240</v>
      </c>
      <c r="D64" s="49">
        <v>2</v>
      </c>
      <c r="E64" s="49">
        <v>0</v>
      </c>
      <c r="F64" s="49">
        <v>0</v>
      </c>
      <c r="G64" s="49">
        <v>0</v>
      </c>
      <c r="H64" s="49">
        <v>0</v>
      </c>
      <c r="I64" s="49">
        <v>70.4</v>
      </c>
      <c r="J64" s="49">
        <v>0</v>
      </c>
      <c r="K64" s="49">
        <v>0</v>
      </c>
      <c r="L64" s="49">
        <v>0</v>
      </c>
      <c r="M64" s="46">
        <v>0</v>
      </c>
      <c r="N64" s="50">
        <v>72.4</v>
      </c>
      <c r="O64" s="48">
        <v>32</v>
      </c>
      <c r="P64" s="38">
        <v>0</v>
      </c>
      <c r="Q64" s="59">
        <v>36.2</v>
      </c>
      <c r="R64" s="48">
        <v>37</v>
      </c>
    </row>
    <row r="65" spans="1:18" ht="15">
      <c r="A65" s="46">
        <v>17</v>
      </c>
      <c r="B65" s="47" t="s">
        <v>211</v>
      </c>
      <c r="C65" s="48" t="s">
        <v>240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3.7</v>
      </c>
      <c r="J65" s="49">
        <v>0</v>
      </c>
      <c r="K65" s="49">
        <v>0</v>
      </c>
      <c r="L65" s="49">
        <v>0</v>
      </c>
      <c r="M65" s="46">
        <v>0</v>
      </c>
      <c r="N65" s="50">
        <v>3.7</v>
      </c>
      <c r="O65" s="48">
        <v>44</v>
      </c>
      <c r="P65" s="38">
        <v>0</v>
      </c>
      <c r="Q65" s="59">
        <v>3.7000000000000006</v>
      </c>
      <c r="R65" s="48">
        <v>44</v>
      </c>
    </row>
    <row r="66" spans="1:18" ht="15">
      <c r="A66" s="46">
        <v>18</v>
      </c>
      <c r="B66" s="47" t="s">
        <v>183</v>
      </c>
      <c r="C66" s="48" t="s">
        <v>240</v>
      </c>
      <c r="D66" s="49">
        <v>46</v>
      </c>
      <c r="E66" s="49">
        <v>0</v>
      </c>
      <c r="F66" s="49">
        <v>62.3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6">
        <v>0</v>
      </c>
      <c r="N66" s="50">
        <v>108.3</v>
      </c>
      <c r="O66" s="48">
        <v>26</v>
      </c>
      <c r="P66" s="38">
        <v>0</v>
      </c>
      <c r="Q66" s="59">
        <v>54.15</v>
      </c>
      <c r="R66" s="48">
        <v>27</v>
      </c>
    </row>
    <row r="67" spans="1:18" ht="15">
      <c r="A67" s="46">
        <v>19</v>
      </c>
      <c r="B67" s="47" t="s">
        <v>180</v>
      </c>
      <c r="C67" s="48" t="s">
        <v>240</v>
      </c>
      <c r="D67" s="49">
        <v>50</v>
      </c>
      <c r="E67" s="49">
        <v>0</v>
      </c>
      <c r="F67" s="49">
        <v>29.5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6">
        <v>0</v>
      </c>
      <c r="N67" s="50">
        <v>79.5</v>
      </c>
      <c r="O67" s="48">
        <v>31</v>
      </c>
      <c r="P67" s="38">
        <v>0</v>
      </c>
      <c r="Q67" s="59">
        <v>39.75</v>
      </c>
      <c r="R67" s="48">
        <v>35</v>
      </c>
    </row>
    <row r="68" spans="1:18" ht="15">
      <c r="A68" s="46">
        <v>20</v>
      </c>
      <c r="B68" s="47" t="s">
        <v>194</v>
      </c>
      <c r="C68" s="48" t="s">
        <v>240</v>
      </c>
      <c r="D68" s="49">
        <v>0</v>
      </c>
      <c r="E68" s="49">
        <v>0</v>
      </c>
      <c r="F68" s="49">
        <v>0</v>
      </c>
      <c r="G68" s="49">
        <v>35.2</v>
      </c>
      <c r="H68" s="49">
        <v>67.9</v>
      </c>
      <c r="I68" s="49">
        <v>66.7</v>
      </c>
      <c r="J68" s="49">
        <v>56.3</v>
      </c>
      <c r="K68" s="49">
        <v>0</v>
      </c>
      <c r="L68" s="49">
        <v>0</v>
      </c>
      <c r="M68" s="46">
        <v>0</v>
      </c>
      <c r="N68" s="50">
        <v>226.10000000000002</v>
      </c>
      <c r="O68" s="48">
        <v>15</v>
      </c>
      <c r="P68" s="38">
        <v>0</v>
      </c>
      <c r="Q68" s="59">
        <v>56.525000000000006</v>
      </c>
      <c r="R68" s="48">
        <v>24</v>
      </c>
    </row>
    <row r="69" spans="1:18" ht="15">
      <c r="A69" s="46">
        <v>21</v>
      </c>
      <c r="B69" s="47" t="s">
        <v>196</v>
      </c>
      <c r="C69" s="48" t="s">
        <v>240</v>
      </c>
      <c r="D69" s="49">
        <v>0</v>
      </c>
      <c r="E69" s="49">
        <v>0</v>
      </c>
      <c r="F69" s="49">
        <v>0</v>
      </c>
      <c r="G69" s="49">
        <v>57.4</v>
      </c>
      <c r="H69" s="49">
        <v>76.8</v>
      </c>
      <c r="I69" s="49">
        <v>0</v>
      </c>
      <c r="J69" s="49">
        <v>0</v>
      </c>
      <c r="K69" s="49">
        <v>0</v>
      </c>
      <c r="L69" s="49">
        <v>0</v>
      </c>
      <c r="M69" s="46">
        <v>0</v>
      </c>
      <c r="N69" s="50">
        <v>134.2</v>
      </c>
      <c r="O69" s="48">
        <v>22</v>
      </c>
      <c r="P69" s="38">
        <v>0</v>
      </c>
      <c r="Q69" s="59">
        <v>67.1</v>
      </c>
      <c r="R69" s="48">
        <v>16</v>
      </c>
    </row>
    <row r="70" spans="1:18" ht="15">
      <c r="A70" s="46">
        <v>22</v>
      </c>
      <c r="B70" s="47" t="s">
        <v>212</v>
      </c>
      <c r="C70" s="48" t="s">
        <v>237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33.3</v>
      </c>
      <c r="J70" s="49">
        <v>0</v>
      </c>
      <c r="K70" s="49">
        <v>0</v>
      </c>
      <c r="L70" s="49">
        <v>0</v>
      </c>
      <c r="M70" s="46">
        <v>0</v>
      </c>
      <c r="N70" s="50">
        <v>33.3</v>
      </c>
      <c r="O70" s="48">
        <v>41</v>
      </c>
      <c r="P70" s="38">
        <v>0</v>
      </c>
      <c r="Q70" s="59">
        <v>33.3</v>
      </c>
      <c r="R70" s="48">
        <v>40</v>
      </c>
    </row>
    <row r="71" spans="1:18" ht="15">
      <c r="A71" s="46">
        <v>23</v>
      </c>
      <c r="B71" s="47" t="s">
        <v>65</v>
      </c>
      <c r="C71" s="48" t="s">
        <v>237</v>
      </c>
      <c r="D71" s="49">
        <v>80</v>
      </c>
      <c r="E71" s="49">
        <v>96.4</v>
      </c>
      <c r="F71" s="49">
        <v>95.1</v>
      </c>
      <c r="G71" s="49">
        <v>88.9</v>
      </c>
      <c r="H71" s="49">
        <v>0</v>
      </c>
      <c r="I71" s="49">
        <v>100</v>
      </c>
      <c r="J71" s="49">
        <v>100</v>
      </c>
      <c r="K71" s="49">
        <v>0</v>
      </c>
      <c r="L71" s="49">
        <v>0</v>
      </c>
      <c r="M71" s="46">
        <v>0</v>
      </c>
      <c r="N71" s="50">
        <v>480.4</v>
      </c>
      <c r="O71" s="48">
        <v>2</v>
      </c>
      <c r="P71" s="38">
        <v>0</v>
      </c>
      <c r="Q71" s="59">
        <v>93.39999999999999</v>
      </c>
      <c r="R71" s="48">
        <v>4</v>
      </c>
    </row>
    <row r="72" spans="1:18" ht="15">
      <c r="A72" s="46">
        <v>24</v>
      </c>
      <c r="B72" s="47" t="s">
        <v>124</v>
      </c>
      <c r="C72" s="48" t="s">
        <v>240</v>
      </c>
      <c r="D72" s="49">
        <v>60</v>
      </c>
      <c r="E72" s="49">
        <v>69.6</v>
      </c>
      <c r="F72" s="49">
        <v>73.8</v>
      </c>
      <c r="G72" s="49">
        <v>46.3</v>
      </c>
      <c r="H72" s="49">
        <v>64.3</v>
      </c>
      <c r="I72" s="49">
        <v>68.5</v>
      </c>
      <c r="J72" s="49">
        <v>27.1</v>
      </c>
      <c r="K72" s="49">
        <v>0</v>
      </c>
      <c r="L72" s="49">
        <v>0</v>
      </c>
      <c r="M72" s="46">
        <v>0</v>
      </c>
      <c r="N72" s="50">
        <v>336.2</v>
      </c>
      <c r="O72" s="48">
        <v>10</v>
      </c>
      <c r="P72" s="38">
        <v>0</v>
      </c>
      <c r="Q72" s="59">
        <v>58.51428571428572</v>
      </c>
      <c r="R72" s="48">
        <v>22</v>
      </c>
    </row>
    <row r="73" spans="1:18" ht="15">
      <c r="A73" s="46">
        <v>25</v>
      </c>
      <c r="B73" s="47" t="s">
        <v>126</v>
      </c>
      <c r="C73" s="48" t="s">
        <v>240</v>
      </c>
      <c r="D73" s="49">
        <v>82</v>
      </c>
      <c r="E73" s="49">
        <v>89.3</v>
      </c>
      <c r="F73" s="49">
        <v>90.2</v>
      </c>
      <c r="G73" s="49">
        <v>83.3</v>
      </c>
      <c r="H73" s="49">
        <v>82.1</v>
      </c>
      <c r="I73" s="49">
        <v>92.6</v>
      </c>
      <c r="J73" s="49">
        <v>91.7</v>
      </c>
      <c r="K73" s="49">
        <v>0</v>
      </c>
      <c r="L73" s="49">
        <v>0</v>
      </c>
      <c r="M73" s="46">
        <v>0</v>
      </c>
      <c r="N73" s="50">
        <v>447.1</v>
      </c>
      <c r="O73" s="48">
        <v>3</v>
      </c>
      <c r="P73" s="38">
        <v>0</v>
      </c>
      <c r="Q73" s="59">
        <v>87.31428571428572</v>
      </c>
      <c r="R73" s="48">
        <v>6</v>
      </c>
    </row>
    <row r="74" spans="1:18" ht="15">
      <c r="A74" s="46">
        <v>26</v>
      </c>
      <c r="B74" s="47" t="s">
        <v>128</v>
      </c>
      <c r="C74" s="48" t="s">
        <v>240</v>
      </c>
      <c r="D74" s="49">
        <v>84</v>
      </c>
      <c r="E74" s="49">
        <v>89.3</v>
      </c>
      <c r="F74" s="49">
        <v>85.2</v>
      </c>
      <c r="G74" s="49">
        <v>85.2</v>
      </c>
      <c r="H74" s="49">
        <v>75</v>
      </c>
      <c r="I74" s="49">
        <v>75.9</v>
      </c>
      <c r="J74" s="49">
        <v>75</v>
      </c>
      <c r="K74" s="49">
        <v>0</v>
      </c>
      <c r="L74" s="49">
        <v>0</v>
      </c>
      <c r="M74" s="46">
        <v>0</v>
      </c>
      <c r="N74" s="50">
        <v>419.6</v>
      </c>
      <c r="O74" s="48">
        <v>6</v>
      </c>
      <c r="P74" s="38">
        <v>0</v>
      </c>
      <c r="Q74" s="59">
        <v>81.37142857142858</v>
      </c>
      <c r="R74" s="48">
        <v>9</v>
      </c>
    </row>
    <row r="75" spans="1:18" ht="15">
      <c r="A75" s="46">
        <v>27</v>
      </c>
      <c r="B75" s="47" t="s">
        <v>88</v>
      </c>
      <c r="C75" s="48" t="s">
        <v>237</v>
      </c>
      <c r="D75" s="49">
        <v>58</v>
      </c>
      <c r="E75" s="49">
        <v>0</v>
      </c>
      <c r="F75" s="49">
        <v>0</v>
      </c>
      <c r="G75" s="49">
        <v>68.5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6">
        <v>0</v>
      </c>
      <c r="N75" s="50">
        <v>126.5</v>
      </c>
      <c r="O75" s="48">
        <v>23</v>
      </c>
      <c r="P75" s="38">
        <v>0</v>
      </c>
      <c r="Q75" s="59">
        <v>63.25</v>
      </c>
      <c r="R75" s="48">
        <v>19</v>
      </c>
    </row>
    <row r="76" spans="1:18" ht="15">
      <c r="A76" s="46">
        <v>28</v>
      </c>
      <c r="B76" s="47" t="s">
        <v>139</v>
      </c>
      <c r="C76" s="48" t="s">
        <v>237</v>
      </c>
      <c r="D76" s="49">
        <v>0</v>
      </c>
      <c r="E76" s="49">
        <v>78.6</v>
      </c>
      <c r="F76" s="49">
        <v>82</v>
      </c>
      <c r="G76" s="49">
        <v>74.1</v>
      </c>
      <c r="H76" s="49">
        <v>85.7</v>
      </c>
      <c r="I76" s="49">
        <v>87</v>
      </c>
      <c r="J76" s="49">
        <v>91.7</v>
      </c>
      <c r="K76" s="49">
        <v>0</v>
      </c>
      <c r="L76" s="49">
        <v>0</v>
      </c>
      <c r="M76" s="46">
        <v>0</v>
      </c>
      <c r="N76" s="50">
        <v>425</v>
      </c>
      <c r="O76" s="48">
        <v>5</v>
      </c>
      <c r="P76" s="38">
        <v>0</v>
      </c>
      <c r="Q76" s="59">
        <v>83.18333333333332</v>
      </c>
      <c r="R76" s="48">
        <v>7</v>
      </c>
    </row>
    <row r="77" spans="1:18" ht="15">
      <c r="A77" s="46">
        <v>29</v>
      </c>
      <c r="B77" s="47" t="s">
        <v>189</v>
      </c>
      <c r="C77" s="48" t="s">
        <v>240</v>
      </c>
      <c r="D77" s="49">
        <v>0</v>
      </c>
      <c r="E77" s="49">
        <v>0</v>
      </c>
      <c r="F77" s="49">
        <v>50.8</v>
      </c>
      <c r="G77" s="49">
        <v>0</v>
      </c>
      <c r="H77" s="49">
        <v>0</v>
      </c>
      <c r="I77" s="49">
        <v>40.7</v>
      </c>
      <c r="J77" s="49">
        <v>0</v>
      </c>
      <c r="K77" s="49">
        <v>0</v>
      </c>
      <c r="L77" s="49">
        <v>0</v>
      </c>
      <c r="M77" s="46">
        <v>0</v>
      </c>
      <c r="N77" s="50">
        <v>91.5</v>
      </c>
      <c r="O77" s="48">
        <v>30</v>
      </c>
      <c r="P77" s="38">
        <v>0</v>
      </c>
      <c r="Q77" s="59">
        <v>45.75</v>
      </c>
      <c r="R77" s="48">
        <v>33</v>
      </c>
    </row>
    <row r="78" spans="1:18" ht="15">
      <c r="A78" s="46">
        <v>30</v>
      </c>
      <c r="B78" s="47" t="s">
        <v>190</v>
      </c>
      <c r="C78" s="48" t="s">
        <v>240</v>
      </c>
      <c r="D78" s="49">
        <v>0</v>
      </c>
      <c r="E78" s="49">
        <v>0</v>
      </c>
      <c r="F78" s="49">
        <v>70.5</v>
      </c>
      <c r="G78" s="49">
        <v>61.1</v>
      </c>
      <c r="H78" s="49">
        <v>67.9</v>
      </c>
      <c r="I78" s="49">
        <v>66.7</v>
      </c>
      <c r="J78" s="49">
        <v>56.3</v>
      </c>
      <c r="K78" s="49">
        <v>0</v>
      </c>
      <c r="L78" s="49">
        <v>0</v>
      </c>
      <c r="M78" s="46">
        <v>0</v>
      </c>
      <c r="N78" s="50">
        <v>322.5</v>
      </c>
      <c r="O78" s="48">
        <v>11</v>
      </c>
      <c r="P78" s="38">
        <v>0</v>
      </c>
      <c r="Q78" s="59">
        <v>64.5</v>
      </c>
      <c r="R78" s="48">
        <v>18</v>
      </c>
    </row>
    <row r="79" spans="1:18" ht="15">
      <c r="A79" s="46">
        <v>31</v>
      </c>
      <c r="B79" s="47" t="s">
        <v>31</v>
      </c>
      <c r="C79" s="48" t="s">
        <v>237</v>
      </c>
      <c r="D79" s="49">
        <v>0</v>
      </c>
      <c r="E79" s="49">
        <v>0</v>
      </c>
      <c r="F79" s="49">
        <v>0</v>
      </c>
      <c r="G79" s="49">
        <v>0</v>
      </c>
      <c r="H79" s="49">
        <v>96.4</v>
      </c>
      <c r="I79" s="49">
        <v>96.3</v>
      </c>
      <c r="J79" s="49">
        <v>95.8</v>
      </c>
      <c r="K79" s="49">
        <v>0</v>
      </c>
      <c r="L79" s="49">
        <v>0</v>
      </c>
      <c r="M79" s="46">
        <v>0</v>
      </c>
      <c r="N79" s="50">
        <v>288.5</v>
      </c>
      <c r="O79" s="48">
        <v>12</v>
      </c>
      <c r="P79" s="38">
        <v>0</v>
      </c>
      <c r="Q79" s="59">
        <v>96.16666666666667</v>
      </c>
      <c r="R79" s="48">
        <v>2</v>
      </c>
    </row>
    <row r="80" spans="1:18" ht="15">
      <c r="A80" s="46">
        <v>32</v>
      </c>
      <c r="B80" s="47" t="s">
        <v>170</v>
      </c>
      <c r="C80" s="48" t="s">
        <v>237</v>
      </c>
      <c r="D80" s="49">
        <v>0</v>
      </c>
      <c r="E80" s="49">
        <v>66.1</v>
      </c>
      <c r="F80" s="49">
        <v>75.4</v>
      </c>
      <c r="G80" s="49">
        <v>0</v>
      </c>
      <c r="H80" s="49">
        <v>0</v>
      </c>
      <c r="I80" s="49">
        <v>11.1</v>
      </c>
      <c r="J80" s="49">
        <v>0</v>
      </c>
      <c r="K80" s="49">
        <v>0</v>
      </c>
      <c r="L80" s="49">
        <v>0</v>
      </c>
      <c r="M80" s="46">
        <v>0</v>
      </c>
      <c r="N80" s="50">
        <v>152.6</v>
      </c>
      <c r="O80" s="48">
        <v>20</v>
      </c>
      <c r="P80" s="38">
        <v>0</v>
      </c>
      <c r="Q80" s="59">
        <v>50.86666666666667</v>
      </c>
      <c r="R80" s="48">
        <v>30</v>
      </c>
    </row>
    <row r="81" spans="1:18" ht="15">
      <c r="A81" s="46">
        <v>33</v>
      </c>
      <c r="B81" s="47" t="s">
        <v>64</v>
      </c>
      <c r="C81" s="48" t="s">
        <v>237</v>
      </c>
      <c r="D81" s="49">
        <v>34</v>
      </c>
      <c r="E81" s="49">
        <v>0</v>
      </c>
      <c r="F81" s="49">
        <v>0</v>
      </c>
      <c r="G81" s="49">
        <v>0</v>
      </c>
      <c r="H81" s="49">
        <v>58.9</v>
      </c>
      <c r="I81" s="49">
        <v>0</v>
      </c>
      <c r="J81" s="49">
        <v>0</v>
      </c>
      <c r="K81" s="49">
        <v>0</v>
      </c>
      <c r="L81" s="49">
        <v>0</v>
      </c>
      <c r="M81" s="46">
        <v>0</v>
      </c>
      <c r="N81" s="50">
        <v>92.9</v>
      </c>
      <c r="O81" s="48">
        <v>29</v>
      </c>
      <c r="P81" s="38">
        <v>0</v>
      </c>
      <c r="Q81" s="59">
        <v>46.45</v>
      </c>
      <c r="R81" s="48">
        <v>32</v>
      </c>
    </row>
    <row r="82" spans="1:18" ht="15">
      <c r="A82" s="46">
        <v>34</v>
      </c>
      <c r="B82" s="47" t="s">
        <v>90</v>
      </c>
      <c r="C82" s="48" t="s">
        <v>237</v>
      </c>
      <c r="D82" s="49">
        <v>48</v>
      </c>
      <c r="E82" s="49">
        <v>30.4</v>
      </c>
      <c r="F82" s="49">
        <v>88.5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6">
        <v>0</v>
      </c>
      <c r="N82" s="50">
        <v>166.9</v>
      </c>
      <c r="O82" s="48">
        <v>19</v>
      </c>
      <c r="P82" s="38">
        <v>0</v>
      </c>
      <c r="Q82" s="59">
        <v>55.63333333333333</v>
      </c>
      <c r="R82" s="48">
        <v>25</v>
      </c>
    </row>
    <row r="83" spans="1:18" ht="15">
      <c r="A83" s="46">
        <v>35</v>
      </c>
      <c r="B83" s="47" t="s">
        <v>199</v>
      </c>
      <c r="C83" s="48" t="s">
        <v>240</v>
      </c>
      <c r="D83" s="49">
        <v>0</v>
      </c>
      <c r="E83" s="49">
        <v>0</v>
      </c>
      <c r="F83" s="49">
        <v>0</v>
      </c>
      <c r="G83" s="49">
        <v>44.4</v>
      </c>
      <c r="H83" s="49">
        <v>46.4</v>
      </c>
      <c r="I83" s="49">
        <v>51.9</v>
      </c>
      <c r="J83" s="49">
        <v>62.5</v>
      </c>
      <c r="K83" s="49">
        <v>0</v>
      </c>
      <c r="L83" s="49">
        <v>0</v>
      </c>
      <c r="M83" s="46">
        <v>0</v>
      </c>
      <c r="N83" s="50">
        <v>205.2</v>
      </c>
      <c r="O83" s="48">
        <v>17</v>
      </c>
      <c r="P83" s="38">
        <v>0</v>
      </c>
      <c r="Q83" s="59">
        <v>51.3</v>
      </c>
      <c r="R83" s="48">
        <v>28</v>
      </c>
    </row>
    <row r="84" spans="1:18" ht="15">
      <c r="A84" s="46">
        <v>36</v>
      </c>
      <c r="B84" s="47" t="s">
        <v>222</v>
      </c>
      <c r="C84" s="48" t="s">
        <v>240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29.2</v>
      </c>
      <c r="K84" s="49">
        <v>0</v>
      </c>
      <c r="L84" s="49">
        <v>0</v>
      </c>
      <c r="M84" s="46">
        <v>0</v>
      </c>
      <c r="N84" s="50">
        <v>29.2</v>
      </c>
      <c r="O84" s="48">
        <v>43</v>
      </c>
      <c r="P84" s="38">
        <v>0</v>
      </c>
      <c r="Q84" s="59">
        <v>29.2</v>
      </c>
      <c r="R84" s="48">
        <v>42</v>
      </c>
    </row>
    <row r="85" spans="1:18" ht="15">
      <c r="A85" s="46">
        <v>37</v>
      </c>
      <c r="B85" s="47" t="s">
        <v>146</v>
      </c>
      <c r="C85" s="48" t="s">
        <v>237</v>
      </c>
      <c r="D85" s="49">
        <v>0</v>
      </c>
      <c r="E85" s="49">
        <v>71.4</v>
      </c>
      <c r="F85" s="49">
        <v>75.4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6">
        <v>0</v>
      </c>
      <c r="N85" s="50">
        <v>146.8</v>
      </c>
      <c r="O85" s="48">
        <v>21</v>
      </c>
      <c r="P85" s="38">
        <v>0</v>
      </c>
      <c r="Q85" s="59">
        <v>73.4</v>
      </c>
      <c r="R85" s="48">
        <v>11</v>
      </c>
    </row>
    <row r="86" spans="1:18" ht="15">
      <c r="A86" s="46">
        <v>38</v>
      </c>
      <c r="B86" s="47" t="s">
        <v>87</v>
      </c>
      <c r="C86" s="48" t="s">
        <v>237</v>
      </c>
      <c r="D86" s="49">
        <v>92</v>
      </c>
      <c r="E86" s="49">
        <v>87.5</v>
      </c>
      <c r="F86" s="49">
        <v>91.8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6">
        <v>0</v>
      </c>
      <c r="N86" s="50">
        <v>271.3</v>
      </c>
      <c r="O86" s="48">
        <v>13</v>
      </c>
      <c r="P86" s="38">
        <v>0</v>
      </c>
      <c r="Q86" s="59">
        <v>90.43333333333334</v>
      </c>
      <c r="R86" s="48">
        <v>5</v>
      </c>
    </row>
    <row r="87" spans="1:18" ht="15">
      <c r="A87" s="46">
        <v>39</v>
      </c>
      <c r="B87" s="47" t="s">
        <v>61</v>
      </c>
      <c r="C87" s="48" t="s">
        <v>237</v>
      </c>
      <c r="D87" s="49">
        <v>94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6">
        <v>0</v>
      </c>
      <c r="N87" s="50">
        <v>94</v>
      </c>
      <c r="O87" s="48">
        <v>28</v>
      </c>
      <c r="P87" s="38">
        <v>0</v>
      </c>
      <c r="Q87" s="59">
        <v>94</v>
      </c>
      <c r="R87" s="48">
        <v>3</v>
      </c>
    </row>
    <row r="88" spans="1:18" ht="15">
      <c r="A88" s="46">
        <v>40</v>
      </c>
      <c r="B88" s="47" t="s">
        <v>218</v>
      </c>
      <c r="C88" s="48" t="s">
        <v>240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48.1</v>
      </c>
      <c r="J88" s="49">
        <v>54.2</v>
      </c>
      <c r="K88" s="49">
        <v>0</v>
      </c>
      <c r="L88" s="49">
        <v>0</v>
      </c>
      <c r="M88" s="46">
        <v>0</v>
      </c>
      <c r="N88" s="50">
        <v>102.30000000000001</v>
      </c>
      <c r="O88" s="48">
        <v>27</v>
      </c>
      <c r="P88" s="38">
        <v>0</v>
      </c>
      <c r="Q88" s="59">
        <v>51.150000000000006</v>
      </c>
      <c r="R88" s="48">
        <v>29</v>
      </c>
    </row>
    <row r="89" spans="1:18" ht="15">
      <c r="A89" s="46">
        <v>41</v>
      </c>
      <c r="B89" s="47" t="s">
        <v>84</v>
      </c>
      <c r="C89" s="48" t="s">
        <v>237</v>
      </c>
      <c r="D89" s="49">
        <v>62</v>
      </c>
      <c r="E89" s="49">
        <v>55.4</v>
      </c>
      <c r="F89" s="49">
        <v>83.6</v>
      </c>
      <c r="G89" s="49">
        <v>57.4</v>
      </c>
      <c r="H89" s="49">
        <v>53.6</v>
      </c>
      <c r="I89" s="49">
        <v>38.9</v>
      </c>
      <c r="J89" s="49">
        <v>87.5</v>
      </c>
      <c r="K89" s="49">
        <v>0</v>
      </c>
      <c r="L89" s="49">
        <v>0</v>
      </c>
      <c r="M89" s="46">
        <v>0</v>
      </c>
      <c r="N89" s="50">
        <v>345.9</v>
      </c>
      <c r="O89" s="48">
        <v>8</v>
      </c>
      <c r="P89" s="38">
        <v>0</v>
      </c>
      <c r="Q89" s="59">
        <v>62.628571428571426</v>
      </c>
      <c r="R89" s="48">
        <v>20</v>
      </c>
    </row>
    <row r="90" spans="1:18" ht="15">
      <c r="A90" s="46">
        <v>42</v>
      </c>
      <c r="B90" s="47" t="s">
        <v>86</v>
      </c>
      <c r="C90" s="48" t="s">
        <v>240</v>
      </c>
      <c r="D90" s="49">
        <v>68</v>
      </c>
      <c r="E90" s="49">
        <v>83.9</v>
      </c>
      <c r="F90" s="49">
        <v>83.6</v>
      </c>
      <c r="G90" s="49">
        <v>83.3</v>
      </c>
      <c r="H90" s="49">
        <v>73.2</v>
      </c>
      <c r="I90" s="49">
        <v>94.4</v>
      </c>
      <c r="J90" s="49">
        <v>95.8</v>
      </c>
      <c r="K90" s="49">
        <v>0</v>
      </c>
      <c r="L90" s="49">
        <v>0</v>
      </c>
      <c r="M90" s="46">
        <v>0</v>
      </c>
      <c r="N90" s="50">
        <v>440.99999999999994</v>
      </c>
      <c r="O90" s="48">
        <v>4</v>
      </c>
      <c r="P90" s="38">
        <v>0</v>
      </c>
      <c r="Q90" s="59">
        <v>83.17142857142856</v>
      </c>
      <c r="R90" s="48">
        <v>8</v>
      </c>
    </row>
    <row r="91" spans="1:18" ht="15">
      <c r="A91" s="46">
        <v>43</v>
      </c>
      <c r="B91" s="47" t="s">
        <v>82</v>
      </c>
      <c r="C91" s="48" t="s">
        <v>237</v>
      </c>
      <c r="D91" s="49">
        <v>100</v>
      </c>
      <c r="E91" s="49">
        <v>100</v>
      </c>
      <c r="F91" s="49">
        <v>100</v>
      </c>
      <c r="G91" s="49">
        <v>100</v>
      </c>
      <c r="H91" s="49">
        <v>100</v>
      </c>
      <c r="I91" s="49">
        <v>0</v>
      </c>
      <c r="J91" s="49">
        <v>0</v>
      </c>
      <c r="K91" s="49">
        <v>0</v>
      </c>
      <c r="L91" s="49">
        <v>0</v>
      </c>
      <c r="M91" s="46">
        <v>0</v>
      </c>
      <c r="N91" s="50">
        <v>500</v>
      </c>
      <c r="O91" s="48">
        <v>1</v>
      </c>
      <c r="P91" s="38">
        <v>0</v>
      </c>
      <c r="Q91" s="59">
        <v>100</v>
      </c>
      <c r="R91" s="48">
        <v>1</v>
      </c>
    </row>
    <row r="92" spans="1:18" ht="15">
      <c r="A92" s="46">
        <v>44</v>
      </c>
      <c r="B92" s="47" t="s">
        <v>131</v>
      </c>
      <c r="C92" s="48" t="s">
        <v>237</v>
      </c>
      <c r="D92" s="49">
        <v>36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6">
        <v>0</v>
      </c>
      <c r="N92" s="50">
        <v>36</v>
      </c>
      <c r="O92" s="48">
        <v>39</v>
      </c>
      <c r="P92" s="38">
        <v>0</v>
      </c>
      <c r="Q92" s="59">
        <v>36</v>
      </c>
      <c r="R92" s="48">
        <v>38</v>
      </c>
    </row>
    <row r="93" spans="1:18" ht="15">
      <c r="A93" s="84"/>
      <c r="B93" s="85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Q93" s="86"/>
      <c r="R93" s="84"/>
    </row>
    <row r="94" spans="1:18" ht="16.5" thickBot="1">
      <c r="A94" s="39" t="s">
        <v>135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Q94" s="57"/>
      <c r="R94" s="57"/>
    </row>
    <row r="95" spans="1:18" ht="30.75" customHeight="1" thickTop="1">
      <c r="A95" s="222" t="s">
        <v>27</v>
      </c>
      <c r="B95" s="224" t="s">
        <v>45</v>
      </c>
      <c r="C95" s="226" t="s">
        <v>46</v>
      </c>
      <c r="D95" s="219" t="s">
        <v>47</v>
      </c>
      <c r="E95" s="220"/>
      <c r="F95" s="220"/>
      <c r="G95" s="220"/>
      <c r="H95" s="220"/>
      <c r="I95" s="220"/>
      <c r="J95" s="220"/>
      <c r="K95" s="220"/>
      <c r="L95" s="220"/>
      <c r="M95" s="221"/>
      <c r="N95" s="215" t="s">
        <v>50</v>
      </c>
      <c r="O95" s="216"/>
      <c r="Q95" s="217" t="s">
        <v>51</v>
      </c>
      <c r="R95" s="218"/>
    </row>
    <row r="96" spans="1:18" ht="15.75" thickBot="1">
      <c r="A96" s="223"/>
      <c r="B96" s="225"/>
      <c r="C96" s="227"/>
      <c r="D96" s="42">
        <v>40937</v>
      </c>
      <c r="E96" s="42">
        <v>40965</v>
      </c>
      <c r="F96" s="42">
        <v>40993</v>
      </c>
      <c r="G96" s="42">
        <v>41028</v>
      </c>
      <c r="H96" s="42">
        <v>41056</v>
      </c>
      <c r="I96" s="42">
        <v>41301</v>
      </c>
      <c r="J96" s="42">
        <v>41322</v>
      </c>
      <c r="K96" s="42">
        <v>0</v>
      </c>
      <c r="L96" s="42">
        <v>0</v>
      </c>
      <c r="M96" s="42">
        <v>0</v>
      </c>
      <c r="N96" s="44" t="s">
        <v>10</v>
      </c>
      <c r="O96" s="45" t="s">
        <v>48</v>
      </c>
      <c r="Q96" s="58" t="s">
        <v>52</v>
      </c>
      <c r="R96" s="45" t="s">
        <v>48</v>
      </c>
    </row>
    <row r="97" spans="1:18" ht="15.75" thickTop="1">
      <c r="A97" s="46">
        <v>1</v>
      </c>
      <c r="B97" s="47" t="s">
        <v>28</v>
      </c>
      <c r="C97" s="48" t="s">
        <v>239</v>
      </c>
      <c r="D97" s="49">
        <v>75.9</v>
      </c>
      <c r="E97" s="49">
        <v>77.3</v>
      </c>
      <c r="F97" s="49">
        <v>79.4</v>
      </c>
      <c r="G97" s="49">
        <v>84.9</v>
      </c>
      <c r="H97" s="49">
        <v>81.5</v>
      </c>
      <c r="I97" s="49">
        <v>79.7</v>
      </c>
      <c r="J97" s="49">
        <v>84.3</v>
      </c>
      <c r="K97" s="49">
        <v>0</v>
      </c>
      <c r="L97" s="49">
        <v>0</v>
      </c>
      <c r="M97" s="46">
        <v>0</v>
      </c>
      <c r="N97" s="50">
        <v>409.8</v>
      </c>
      <c r="O97" s="48">
        <v>5</v>
      </c>
      <c r="P97" s="38">
        <v>0</v>
      </c>
      <c r="Q97" s="59">
        <v>80.19321074964638</v>
      </c>
      <c r="R97" s="48">
        <v>7</v>
      </c>
    </row>
    <row r="98" spans="1:18" ht="15">
      <c r="A98" s="46">
        <v>2</v>
      </c>
      <c r="B98" s="47" t="s">
        <v>120</v>
      </c>
      <c r="C98" s="48" t="s">
        <v>239</v>
      </c>
      <c r="D98" s="49">
        <v>0</v>
      </c>
      <c r="E98" s="49">
        <v>69.7</v>
      </c>
      <c r="F98" s="49">
        <v>0</v>
      </c>
      <c r="G98" s="49">
        <v>0</v>
      </c>
      <c r="H98" s="49">
        <v>0</v>
      </c>
      <c r="I98" s="49">
        <v>74.6</v>
      </c>
      <c r="J98" s="49">
        <v>0</v>
      </c>
      <c r="K98" s="49">
        <v>0</v>
      </c>
      <c r="L98" s="49">
        <v>0</v>
      </c>
      <c r="M98" s="46">
        <v>0</v>
      </c>
      <c r="N98" s="50">
        <v>144.3</v>
      </c>
      <c r="O98" s="48">
        <v>15</v>
      </c>
      <c r="P98" s="38">
        <v>0</v>
      </c>
      <c r="Q98" s="59">
        <v>72.15</v>
      </c>
      <c r="R98" s="48">
        <v>11</v>
      </c>
    </row>
    <row r="99" spans="1:18" ht="15">
      <c r="A99" s="46">
        <v>3</v>
      </c>
      <c r="B99" s="47" t="s">
        <v>121</v>
      </c>
      <c r="C99" s="48" t="s">
        <v>239</v>
      </c>
      <c r="D99" s="49">
        <v>57.4</v>
      </c>
      <c r="E99" s="49">
        <v>54.5</v>
      </c>
      <c r="F99" s="49">
        <v>64.7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6">
        <v>0</v>
      </c>
      <c r="N99" s="50">
        <v>176.60000000000002</v>
      </c>
      <c r="O99" s="48">
        <v>11</v>
      </c>
      <c r="P99" s="38">
        <v>0</v>
      </c>
      <c r="Q99" s="59">
        <v>58.866666666666674</v>
      </c>
      <c r="R99" s="48">
        <v>16</v>
      </c>
    </row>
    <row r="100" spans="1:18" ht="15">
      <c r="A100" s="46">
        <v>4</v>
      </c>
      <c r="B100" s="47" t="s">
        <v>181</v>
      </c>
      <c r="C100" s="48" t="s">
        <v>239</v>
      </c>
      <c r="D100" s="49">
        <v>51.9</v>
      </c>
      <c r="E100" s="49">
        <v>53</v>
      </c>
      <c r="F100" s="49">
        <v>52.9</v>
      </c>
      <c r="G100" s="49">
        <v>56.6</v>
      </c>
      <c r="H100" s="49">
        <v>59.3</v>
      </c>
      <c r="I100" s="49">
        <v>55.9</v>
      </c>
      <c r="J100" s="49">
        <v>58.8</v>
      </c>
      <c r="K100" s="49">
        <v>0</v>
      </c>
      <c r="L100" s="49">
        <v>0</v>
      </c>
      <c r="M100" s="46">
        <v>0</v>
      </c>
      <c r="N100" s="50">
        <v>283.6</v>
      </c>
      <c r="O100" s="48">
        <v>8</v>
      </c>
      <c r="P100" s="38">
        <v>0</v>
      </c>
      <c r="Q100" s="59">
        <v>55.321782178217816</v>
      </c>
      <c r="R100" s="48">
        <v>17</v>
      </c>
    </row>
    <row r="101" spans="1:18" ht="15">
      <c r="A101" s="46">
        <v>5</v>
      </c>
      <c r="B101" s="47" t="s">
        <v>32</v>
      </c>
      <c r="C101" s="48" t="s">
        <v>239</v>
      </c>
      <c r="D101" s="49">
        <v>85.2</v>
      </c>
      <c r="E101" s="49">
        <v>87.9</v>
      </c>
      <c r="F101" s="49">
        <v>92.6</v>
      </c>
      <c r="G101" s="49">
        <v>92.5</v>
      </c>
      <c r="H101" s="49">
        <v>90.7</v>
      </c>
      <c r="I101" s="49">
        <v>81.4</v>
      </c>
      <c r="J101" s="49">
        <v>0</v>
      </c>
      <c r="K101" s="49">
        <v>0</v>
      </c>
      <c r="L101" s="49">
        <v>0</v>
      </c>
      <c r="M101" s="46">
        <v>0</v>
      </c>
      <c r="N101" s="50">
        <v>448.9000000000001</v>
      </c>
      <c r="O101" s="48">
        <v>4</v>
      </c>
      <c r="P101" s="38">
        <v>0</v>
      </c>
      <c r="Q101" s="59">
        <v>88.08102310231023</v>
      </c>
      <c r="R101" s="48">
        <v>4</v>
      </c>
    </row>
    <row r="102" spans="1:18" ht="15">
      <c r="A102" s="46">
        <v>6</v>
      </c>
      <c r="B102" s="47" t="s">
        <v>35</v>
      </c>
      <c r="C102" s="48" t="s">
        <v>239</v>
      </c>
      <c r="D102" s="49">
        <v>0</v>
      </c>
      <c r="E102" s="49">
        <v>0</v>
      </c>
      <c r="F102" s="49">
        <v>0</v>
      </c>
      <c r="G102" s="49">
        <v>0</v>
      </c>
      <c r="H102" s="49">
        <v>83.3</v>
      </c>
      <c r="I102" s="49">
        <v>0</v>
      </c>
      <c r="J102" s="49">
        <v>0</v>
      </c>
      <c r="K102" s="49">
        <v>0</v>
      </c>
      <c r="L102" s="49">
        <v>0</v>
      </c>
      <c r="M102" s="46">
        <v>0</v>
      </c>
      <c r="N102" s="50">
        <v>83.3</v>
      </c>
      <c r="O102" s="48">
        <v>16</v>
      </c>
      <c r="P102" s="38">
        <v>0</v>
      </c>
      <c r="Q102" s="59">
        <v>82.47524752475248</v>
      </c>
      <c r="R102" s="48">
        <v>6</v>
      </c>
    </row>
    <row r="103" spans="1:18" ht="15">
      <c r="A103" s="46">
        <v>7</v>
      </c>
      <c r="B103" s="47" t="s">
        <v>39</v>
      </c>
      <c r="C103" s="48" t="s">
        <v>239</v>
      </c>
      <c r="D103" s="49">
        <v>83.3</v>
      </c>
      <c r="E103" s="49">
        <v>98.5</v>
      </c>
      <c r="F103" s="49">
        <v>100</v>
      </c>
      <c r="G103" s="49">
        <v>101</v>
      </c>
      <c r="H103" s="49">
        <v>101</v>
      </c>
      <c r="I103" s="49">
        <v>100</v>
      </c>
      <c r="J103" s="49">
        <v>100</v>
      </c>
      <c r="K103" s="49">
        <v>0</v>
      </c>
      <c r="L103" s="49">
        <v>0</v>
      </c>
      <c r="M103" s="46">
        <v>0</v>
      </c>
      <c r="N103" s="50">
        <v>502</v>
      </c>
      <c r="O103" s="48">
        <v>1</v>
      </c>
      <c r="P103" s="38">
        <v>0</v>
      </c>
      <c r="Q103" s="59">
        <v>97.39999999999999</v>
      </c>
      <c r="R103" s="48">
        <v>1</v>
      </c>
    </row>
    <row r="104" spans="1:18" ht="15">
      <c r="A104" s="46">
        <v>8</v>
      </c>
      <c r="B104" s="47" t="s">
        <v>29</v>
      </c>
      <c r="C104" s="48" t="s">
        <v>239</v>
      </c>
      <c r="D104" s="49">
        <v>70.4</v>
      </c>
      <c r="E104" s="49">
        <v>72.7</v>
      </c>
      <c r="F104" s="49">
        <v>69.1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6">
        <v>0</v>
      </c>
      <c r="N104" s="50">
        <v>212.20000000000002</v>
      </c>
      <c r="O104" s="48">
        <v>10</v>
      </c>
      <c r="P104" s="38">
        <v>0</v>
      </c>
      <c r="Q104" s="59">
        <v>70.73333333333333</v>
      </c>
      <c r="R104" s="48">
        <v>12</v>
      </c>
    </row>
    <row r="105" spans="1:18" ht="15">
      <c r="A105" s="46">
        <v>9</v>
      </c>
      <c r="B105" s="47" t="s">
        <v>40</v>
      </c>
      <c r="C105" s="48" t="s">
        <v>239</v>
      </c>
      <c r="D105" s="49">
        <v>90.7</v>
      </c>
      <c r="E105" s="49">
        <v>92.4</v>
      </c>
      <c r="F105" s="49">
        <v>88.2</v>
      </c>
      <c r="G105" s="49">
        <v>0</v>
      </c>
      <c r="H105" s="49">
        <v>92.6</v>
      </c>
      <c r="I105" s="49">
        <v>89.8</v>
      </c>
      <c r="J105" s="49">
        <v>84.3</v>
      </c>
      <c r="K105" s="49">
        <v>0</v>
      </c>
      <c r="L105" s="49">
        <v>0</v>
      </c>
      <c r="M105" s="46">
        <v>0</v>
      </c>
      <c r="N105" s="50">
        <v>453.7</v>
      </c>
      <c r="O105" s="48">
        <v>3</v>
      </c>
      <c r="P105" s="38">
        <v>0</v>
      </c>
      <c r="Q105" s="59">
        <v>89.51386138613861</v>
      </c>
      <c r="R105" s="48">
        <v>3</v>
      </c>
    </row>
    <row r="106" spans="1:18" ht="15">
      <c r="A106" s="46">
        <v>10</v>
      </c>
      <c r="B106" s="47" t="s">
        <v>41</v>
      </c>
      <c r="C106" s="48" t="s">
        <v>239</v>
      </c>
      <c r="D106" s="49">
        <v>57.4</v>
      </c>
      <c r="E106" s="49">
        <v>65.2</v>
      </c>
      <c r="F106" s="49">
        <v>69.1</v>
      </c>
      <c r="G106" s="49">
        <v>67.9</v>
      </c>
      <c r="H106" s="49">
        <v>0</v>
      </c>
      <c r="I106" s="49">
        <v>67.8</v>
      </c>
      <c r="J106" s="49">
        <v>0</v>
      </c>
      <c r="K106" s="49">
        <v>0</v>
      </c>
      <c r="L106" s="49">
        <v>0</v>
      </c>
      <c r="M106" s="46">
        <v>0</v>
      </c>
      <c r="N106" s="50">
        <v>327.40000000000003</v>
      </c>
      <c r="O106" s="48">
        <v>7</v>
      </c>
      <c r="P106" s="38">
        <v>0</v>
      </c>
      <c r="Q106" s="59">
        <v>65.34554455445544</v>
      </c>
      <c r="R106" s="48">
        <v>14</v>
      </c>
    </row>
    <row r="107" spans="1:18" ht="15">
      <c r="A107" s="46">
        <v>11</v>
      </c>
      <c r="B107" s="47" t="s">
        <v>60</v>
      </c>
      <c r="C107" s="48" t="s">
        <v>239</v>
      </c>
      <c r="D107" s="49">
        <v>59.3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6">
        <v>0</v>
      </c>
      <c r="N107" s="50">
        <v>59.3</v>
      </c>
      <c r="O107" s="48">
        <v>17</v>
      </c>
      <c r="P107" s="38">
        <v>0</v>
      </c>
      <c r="Q107" s="59">
        <v>59.3</v>
      </c>
      <c r="R107" s="48">
        <v>15</v>
      </c>
    </row>
    <row r="108" spans="1:18" ht="15">
      <c r="A108" s="46">
        <v>12</v>
      </c>
      <c r="B108" s="47" t="s">
        <v>30</v>
      </c>
      <c r="C108" s="48" t="s">
        <v>239</v>
      </c>
      <c r="D108" s="49">
        <v>74.1</v>
      </c>
      <c r="E108" s="49">
        <v>0</v>
      </c>
      <c r="F108" s="49">
        <v>79.4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6">
        <v>0</v>
      </c>
      <c r="N108" s="50">
        <v>153.5</v>
      </c>
      <c r="O108" s="48">
        <v>14</v>
      </c>
      <c r="P108" s="38">
        <v>0</v>
      </c>
      <c r="Q108" s="59">
        <v>76.75</v>
      </c>
      <c r="R108" s="48">
        <v>10</v>
      </c>
    </row>
    <row r="109" spans="1:18" ht="15">
      <c r="A109" s="46">
        <v>13</v>
      </c>
      <c r="B109" s="47" t="s">
        <v>216</v>
      </c>
      <c r="C109" s="48" t="s">
        <v>239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74.6</v>
      </c>
      <c r="J109" s="49">
        <v>80.4</v>
      </c>
      <c r="K109" s="49">
        <v>0</v>
      </c>
      <c r="L109" s="49">
        <v>0</v>
      </c>
      <c r="M109" s="46">
        <v>0</v>
      </c>
      <c r="N109" s="50">
        <v>155</v>
      </c>
      <c r="O109" s="48">
        <v>13</v>
      </c>
      <c r="P109" s="38">
        <v>0</v>
      </c>
      <c r="Q109" s="59">
        <v>77.5</v>
      </c>
      <c r="R109" s="48">
        <v>8</v>
      </c>
    </row>
    <row r="110" spans="1:18" ht="15">
      <c r="A110" s="46">
        <v>14</v>
      </c>
      <c r="B110" s="47" t="s">
        <v>197</v>
      </c>
      <c r="C110" s="48" t="s">
        <v>239</v>
      </c>
      <c r="D110" s="49">
        <v>0</v>
      </c>
      <c r="E110" s="49">
        <v>0</v>
      </c>
      <c r="F110" s="49">
        <v>0</v>
      </c>
      <c r="G110" s="49">
        <v>58.5</v>
      </c>
      <c r="H110" s="49">
        <v>64.8</v>
      </c>
      <c r="I110" s="49">
        <v>66.1</v>
      </c>
      <c r="J110" s="49">
        <v>76.5</v>
      </c>
      <c r="K110" s="49">
        <v>0</v>
      </c>
      <c r="L110" s="49">
        <v>0</v>
      </c>
      <c r="M110" s="46">
        <v>0</v>
      </c>
      <c r="N110" s="50">
        <v>265.9</v>
      </c>
      <c r="O110" s="48">
        <v>9</v>
      </c>
      <c r="P110" s="38">
        <v>0</v>
      </c>
      <c r="Q110" s="59">
        <v>66.16980198019802</v>
      </c>
      <c r="R110" s="48">
        <v>13</v>
      </c>
    </row>
    <row r="111" spans="1:18" ht="15">
      <c r="A111" s="46">
        <v>15</v>
      </c>
      <c r="B111" s="47" t="s">
        <v>43</v>
      </c>
      <c r="C111" s="48" t="s">
        <v>239</v>
      </c>
      <c r="D111" s="49">
        <v>87</v>
      </c>
      <c r="E111" s="49">
        <v>0</v>
      </c>
      <c r="F111" s="49">
        <v>85.3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6">
        <v>0</v>
      </c>
      <c r="N111" s="50">
        <v>172.3</v>
      </c>
      <c r="O111" s="48">
        <v>12</v>
      </c>
      <c r="P111" s="38">
        <v>0</v>
      </c>
      <c r="Q111" s="59">
        <v>86.15</v>
      </c>
      <c r="R111" s="48">
        <v>5</v>
      </c>
    </row>
    <row r="112" spans="1:18" ht="15">
      <c r="A112" s="46">
        <v>16</v>
      </c>
      <c r="B112" s="47" t="s">
        <v>34</v>
      </c>
      <c r="C112" s="48" t="s">
        <v>239</v>
      </c>
      <c r="D112" s="49">
        <v>77.8</v>
      </c>
      <c r="E112" s="49">
        <v>72.7</v>
      </c>
      <c r="F112" s="49">
        <v>82.4</v>
      </c>
      <c r="G112" s="49">
        <v>84.9</v>
      </c>
      <c r="H112" s="49">
        <v>88.9</v>
      </c>
      <c r="I112" s="49">
        <v>57.6</v>
      </c>
      <c r="J112" s="49">
        <v>0</v>
      </c>
      <c r="K112" s="49">
        <v>0</v>
      </c>
      <c r="L112" s="49">
        <v>0</v>
      </c>
      <c r="M112" s="46">
        <v>0</v>
      </c>
      <c r="N112" s="50">
        <v>406.70000000000005</v>
      </c>
      <c r="O112" s="48">
        <v>6</v>
      </c>
      <c r="P112" s="38">
        <v>0</v>
      </c>
      <c r="Q112" s="59">
        <v>77.09653465346535</v>
      </c>
      <c r="R112" s="48">
        <v>9</v>
      </c>
    </row>
    <row r="113" spans="1:18" ht="15">
      <c r="A113" s="46">
        <v>17</v>
      </c>
      <c r="B113" s="47" t="s">
        <v>33</v>
      </c>
      <c r="C113" s="48" t="s">
        <v>239</v>
      </c>
      <c r="D113" s="49">
        <v>100</v>
      </c>
      <c r="E113" s="49">
        <v>100</v>
      </c>
      <c r="F113" s="49">
        <v>98.5</v>
      </c>
      <c r="G113" s="49">
        <v>100</v>
      </c>
      <c r="H113" s="49">
        <v>100</v>
      </c>
      <c r="I113" s="49">
        <v>57.6</v>
      </c>
      <c r="J113" s="49">
        <v>96.1</v>
      </c>
      <c r="K113" s="49">
        <v>0</v>
      </c>
      <c r="L113" s="49">
        <v>0</v>
      </c>
      <c r="M113" s="46">
        <v>0</v>
      </c>
      <c r="N113" s="50">
        <v>498.5</v>
      </c>
      <c r="O113" s="48">
        <v>2</v>
      </c>
      <c r="P113" s="38">
        <v>0</v>
      </c>
      <c r="Q113" s="59">
        <v>92.8885431400283</v>
      </c>
      <c r="R113" s="48">
        <v>2</v>
      </c>
    </row>
    <row r="115" spans="1:18" ht="16.5" thickBot="1">
      <c r="A115" s="39" t="s">
        <v>44</v>
      </c>
      <c r="B115" s="40"/>
      <c r="C115" s="41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Q115" s="57"/>
      <c r="R115" s="57"/>
    </row>
    <row r="116" spans="1:18" ht="28.5" customHeight="1" thickTop="1">
      <c r="A116" s="222" t="s">
        <v>27</v>
      </c>
      <c r="B116" s="224" t="s">
        <v>45</v>
      </c>
      <c r="C116" s="226" t="s">
        <v>46</v>
      </c>
      <c r="D116" s="219" t="s">
        <v>47</v>
      </c>
      <c r="E116" s="220"/>
      <c r="F116" s="220"/>
      <c r="G116" s="220"/>
      <c r="H116" s="220"/>
      <c r="I116" s="220"/>
      <c r="J116" s="220"/>
      <c r="K116" s="220"/>
      <c r="L116" s="220"/>
      <c r="M116" s="221"/>
      <c r="N116" s="215" t="s">
        <v>50</v>
      </c>
      <c r="O116" s="216"/>
      <c r="Q116" s="217" t="s">
        <v>51</v>
      </c>
      <c r="R116" s="218"/>
    </row>
    <row r="117" spans="1:18" ht="15.75" thickBot="1">
      <c r="A117" s="223"/>
      <c r="B117" s="225"/>
      <c r="C117" s="227"/>
      <c r="D117" s="42">
        <v>40937</v>
      </c>
      <c r="E117" s="42">
        <v>40965</v>
      </c>
      <c r="F117" s="42">
        <v>41028</v>
      </c>
      <c r="G117" s="42">
        <v>41056</v>
      </c>
      <c r="H117" s="42">
        <v>41301</v>
      </c>
      <c r="I117" s="42">
        <v>41322</v>
      </c>
      <c r="J117" s="42">
        <v>0</v>
      </c>
      <c r="K117" s="42">
        <v>0</v>
      </c>
      <c r="L117" s="42">
        <v>0</v>
      </c>
      <c r="M117" s="43">
        <v>0</v>
      </c>
      <c r="N117" s="44" t="s">
        <v>10</v>
      </c>
      <c r="O117" s="45" t="s">
        <v>48</v>
      </c>
      <c r="Q117" s="58" t="s">
        <v>52</v>
      </c>
      <c r="R117" s="45" t="s">
        <v>48</v>
      </c>
    </row>
    <row r="118" spans="1:18" ht="15.75" thickTop="1">
      <c r="A118" s="46">
        <v>1</v>
      </c>
      <c r="B118" s="56" t="s">
        <v>83</v>
      </c>
      <c r="C118" s="48" t="s">
        <v>240</v>
      </c>
      <c r="D118" s="49">
        <v>90</v>
      </c>
      <c r="E118" s="49">
        <v>73.5</v>
      </c>
      <c r="F118" s="49">
        <v>78.9</v>
      </c>
      <c r="G118" s="49">
        <v>97.1</v>
      </c>
      <c r="H118" s="49">
        <v>71.8</v>
      </c>
      <c r="I118" s="49">
        <v>22.7</v>
      </c>
      <c r="J118" s="49">
        <v>0</v>
      </c>
      <c r="K118" s="49">
        <v>0</v>
      </c>
      <c r="L118" s="49">
        <v>0</v>
      </c>
      <c r="M118" s="46">
        <v>0</v>
      </c>
      <c r="N118" s="50">
        <v>339.5</v>
      </c>
      <c r="O118" s="48">
        <v>5</v>
      </c>
      <c r="Q118" s="59">
        <v>71.7462110916974</v>
      </c>
      <c r="R118" s="48">
        <v>9</v>
      </c>
    </row>
    <row r="119" spans="1:18" ht="15">
      <c r="A119" s="46">
        <v>2</v>
      </c>
      <c r="B119" s="56" t="s">
        <v>122</v>
      </c>
      <c r="C119" s="48" t="s">
        <v>240</v>
      </c>
      <c r="D119" s="49">
        <v>0</v>
      </c>
      <c r="E119" s="49">
        <v>75.5</v>
      </c>
      <c r="F119" s="49">
        <v>71.1</v>
      </c>
      <c r="G119" s="49">
        <v>62.9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6">
        <v>0</v>
      </c>
      <c r="N119" s="50">
        <v>209.5</v>
      </c>
      <c r="O119" s="48">
        <v>9</v>
      </c>
      <c r="Q119" s="59">
        <v>69.17304730473047</v>
      </c>
      <c r="R119" s="48">
        <v>11</v>
      </c>
    </row>
    <row r="120" spans="1:18" ht="15">
      <c r="A120" s="46">
        <v>3</v>
      </c>
      <c r="B120" s="56" t="s">
        <v>186</v>
      </c>
      <c r="C120" s="48" t="s">
        <v>240</v>
      </c>
      <c r="D120" s="49">
        <v>0</v>
      </c>
      <c r="E120" s="49">
        <v>0</v>
      </c>
      <c r="F120" s="49">
        <v>0</v>
      </c>
      <c r="G120" s="49">
        <v>0</v>
      </c>
      <c r="H120" s="49">
        <v>74.4</v>
      </c>
      <c r="I120" s="49">
        <v>0</v>
      </c>
      <c r="J120" s="49">
        <v>0</v>
      </c>
      <c r="K120" s="49">
        <v>0</v>
      </c>
      <c r="L120" s="49">
        <v>0</v>
      </c>
      <c r="M120" s="46">
        <v>0</v>
      </c>
      <c r="N120" s="50">
        <v>74.4</v>
      </c>
      <c r="O120" s="48">
        <v>13</v>
      </c>
      <c r="Q120" s="59">
        <v>74.4</v>
      </c>
      <c r="R120" s="48">
        <v>7</v>
      </c>
    </row>
    <row r="121" spans="1:18" ht="15">
      <c r="A121" s="46">
        <v>4</v>
      </c>
      <c r="B121" s="56" t="s">
        <v>173</v>
      </c>
      <c r="C121" s="48" t="s">
        <v>237</v>
      </c>
      <c r="D121" s="49">
        <v>0</v>
      </c>
      <c r="E121" s="49">
        <v>55.1</v>
      </c>
      <c r="F121" s="49">
        <v>26.3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6">
        <v>0</v>
      </c>
      <c r="N121" s="50">
        <v>81.4</v>
      </c>
      <c r="O121" s="48">
        <v>12</v>
      </c>
      <c r="Q121" s="59">
        <v>40.42722772277228</v>
      </c>
      <c r="R121" s="48">
        <v>15</v>
      </c>
    </row>
    <row r="122" spans="1:18" ht="15">
      <c r="A122" s="46">
        <v>5</v>
      </c>
      <c r="B122" s="56" t="s">
        <v>59</v>
      </c>
      <c r="C122" s="48" t="s">
        <v>239</v>
      </c>
      <c r="D122" s="49">
        <v>100</v>
      </c>
      <c r="E122" s="49">
        <v>100</v>
      </c>
      <c r="F122" s="49">
        <v>92.1</v>
      </c>
      <c r="G122" s="49">
        <v>101</v>
      </c>
      <c r="H122" s="49">
        <v>0</v>
      </c>
      <c r="I122" s="49">
        <v>93.2</v>
      </c>
      <c r="J122" s="49">
        <v>0</v>
      </c>
      <c r="K122" s="49">
        <v>0</v>
      </c>
      <c r="L122" s="49">
        <v>0</v>
      </c>
      <c r="M122" s="46">
        <v>0</v>
      </c>
      <c r="N122" s="50">
        <v>394.20000000000005</v>
      </c>
      <c r="O122" s="48">
        <v>2</v>
      </c>
      <c r="Q122" s="59">
        <v>96.46788196466706</v>
      </c>
      <c r="R122" s="48">
        <v>3</v>
      </c>
    </row>
    <row r="123" spans="1:18" ht="15">
      <c r="A123" s="46">
        <v>6</v>
      </c>
      <c r="B123" s="56" t="s">
        <v>114</v>
      </c>
      <c r="C123" s="48" t="s">
        <v>237</v>
      </c>
      <c r="D123" s="49">
        <v>92.5</v>
      </c>
      <c r="E123" s="49">
        <v>30.6</v>
      </c>
      <c r="F123" s="49">
        <v>84.2</v>
      </c>
      <c r="G123" s="49">
        <v>102</v>
      </c>
      <c r="H123" s="49">
        <v>84.6</v>
      </c>
      <c r="I123" s="49">
        <v>6.8</v>
      </c>
      <c r="J123" s="49">
        <v>0</v>
      </c>
      <c r="K123" s="49">
        <v>0</v>
      </c>
      <c r="L123" s="49">
        <v>0</v>
      </c>
      <c r="M123" s="46">
        <v>0</v>
      </c>
      <c r="N123" s="50">
        <v>363.29999999999995</v>
      </c>
      <c r="O123" s="48">
        <v>4</v>
      </c>
      <c r="Q123" s="59">
        <v>66.24686468646864</v>
      </c>
      <c r="R123" s="48">
        <v>12</v>
      </c>
    </row>
    <row r="124" spans="1:18" ht="15">
      <c r="A124" s="46">
        <v>7</v>
      </c>
      <c r="B124" s="56" t="s">
        <v>196</v>
      </c>
      <c r="C124" s="48" t="s">
        <v>240</v>
      </c>
      <c r="D124" s="49">
        <v>0</v>
      </c>
      <c r="E124" s="49">
        <v>0</v>
      </c>
      <c r="F124" s="49">
        <v>0</v>
      </c>
      <c r="G124" s="49">
        <v>82.9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6">
        <v>0</v>
      </c>
      <c r="N124" s="50">
        <v>82.9</v>
      </c>
      <c r="O124" s="48">
        <v>11</v>
      </c>
      <c r="Q124" s="59">
        <v>81.27450980392157</v>
      </c>
      <c r="R124" s="48">
        <v>6</v>
      </c>
    </row>
    <row r="125" spans="1:18" ht="15">
      <c r="A125" s="46">
        <v>8</v>
      </c>
      <c r="B125" s="56" t="s">
        <v>65</v>
      </c>
      <c r="C125" s="48" t="s">
        <v>237</v>
      </c>
      <c r="D125" s="49">
        <v>45</v>
      </c>
      <c r="E125" s="49">
        <v>91.8</v>
      </c>
      <c r="F125" s="49">
        <v>89.5</v>
      </c>
      <c r="G125" s="49">
        <v>0</v>
      </c>
      <c r="H125" s="49">
        <v>97.4</v>
      </c>
      <c r="I125" s="49">
        <v>97.7</v>
      </c>
      <c r="J125" s="49">
        <v>0</v>
      </c>
      <c r="K125" s="49">
        <v>0</v>
      </c>
      <c r="L125" s="49">
        <v>0</v>
      </c>
      <c r="M125" s="46">
        <v>0</v>
      </c>
      <c r="N125" s="50">
        <v>376.40000000000003</v>
      </c>
      <c r="O125" s="48">
        <v>3</v>
      </c>
      <c r="Q125" s="59">
        <v>84.00910891089109</v>
      </c>
      <c r="R125" s="48">
        <v>4</v>
      </c>
    </row>
    <row r="126" spans="1:18" ht="15">
      <c r="A126" s="46">
        <v>9</v>
      </c>
      <c r="B126" s="56" t="s">
        <v>40</v>
      </c>
      <c r="C126" s="48" t="s">
        <v>239</v>
      </c>
      <c r="D126" s="49">
        <v>0</v>
      </c>
      <c r="E126" s="49">
        <v>0</v>
      </c>
      <c r="F126" s="49">
        <v>0</v>
      </c>
      <c r="G126" s="49">
        <v>0</v>
      </c>
      <c r="H126" s="49">
        <v>100</v>
      </c>
      <c r="I126" s="49">
        <v>100</v>
      </c>
      <c r="J126" s="49">
        <v>0</v>
      </c>
      <c r="K126" s="49">
        <v>0</v>
      </c>
      <c r="L126" s="49">
        <v>0</v>
      </c>
      <c r="M126" s="46">
        <v>0</v>
      </c>
      <c r="N126" s="50">
        <v>200</v>
      </c>
      <c r="O126" s="48">
        <v>10</v>
      </c>
      <c r="Q126" s="59">
        <v>100</v>
      </c>
      <c r="R126" s="48">
        <v>1</v>
      </c>
    </row>
    <row r="127" spans="1:18" ht="15">
      <c r="A127" s="46">
        <v>10</v>
      </c>
      <c r="B127" s="56" t="s">
        <v>144</v>
      </c>
      <c r="C127" s="48" t="s">
        <v>237</v>
      </c>
      <c r="D127" s="49">
        <v>70</v>
      </c>
      <c r="E127" s="49">
        <v>77.6</v>
      </c>
      <c r="F127" s="49">
        <v>0</v>
      </c>
      <c r="G127" s="49">
        <v>68.6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6">
        <v>0</v>
      </c>
      <c r="N127" s="50">
        <v>216.2</v>
      </c>
      <c r="O127" s="48">
        <v>8</v>
      </c>
      <c r="Q127" s="59">
        <v>71.13117194072349</v>
      </c>
      <c r="R127" s="48">
        <v>10</v>
      </c>
    </row>
    <row r="128" spans="1:18" ht="15">
      <c r="A128" s="46">
        <v>11</v>
      </c>
      <c r="B128" s="56" t="s">
        <v>140</v>
      </c>
      <c r="C128" s="48" t="s">
        <v>240</v>
      </c>
      <c r="D128" s="49">
        <v>40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6">
        <v>0</v>
      </c>
      <c r="N128" s="50">
        <v>40</v>
      </c>
      <c r="O128" s="48">
        <v>17</v>
      </c>
      <c r="Q128" s="59">
        <v>39.603960396039604</v>
      </c>
      <c r="R128" s="48">
        <v>16</v>
      </c>
    </row>
    <row r="129" spans="1:18" ht="15">
      <c r="A129" s="46">
        <v>12</v>
      </c>
      <c r="B129" s="56" t="s">
        <v>170</v>
      </c>
      <c r="C129" s="48" t="s">
        <v>237</v>
      </c>
      <c r="D129" s="49">
        <v>47.5</v>
      </c>
      <c r="E129" s="49">
        <v>57.1</v>
      </c>
      <c r="F129" s="49">
        <v>50</v>
      </c>
      <c r="G129" s="49">
        <v>54.3</v>
      </c>
      <c r="H129" s="49">
        <v>79.5</v>
      </c>
      <c r="I129" s="49">
        <v>65.9</v>
      </c>
      <c r="J129" s="49">
        <v>0</v>
      </c>
      <c r="K129" s="49">
        <v>0</v>
      </c>
      <c r="L129" s="49">
        <v>0</v>
      </c>
      <c r="M129" s="46">
        <v>0</v>
      </c>
      <c r="N129" s="50">
        <v>256.79999999999995</v>
      </c>
      <c r="O129" s="48">
        <v>7</v>
      </c>
      <c r="Q129" s="59">
        <v>58.69994175888178</v>
      </c>
      <c r="R129" s="48">
        <v>14</v>
      </c>
    </row>
    <row r="130" spans="1:18" ht="15">
      <c r="A130" s="46">
        <v>13</v>
      </c>
      <c r="B130" s="56" t="s">
        <v>64</v>
      </c>
      <c r="C130" s="48" t="s">
        <v>237</v>
      </c>
      <c r="D130" s="49">
        <v>0</v>
      </c>
      <c r="E130" s="49">
        <v>0</v>
      </c>
      <c r="F130" s="49">
        <v>0</v>
      </c>
      <c r="G130" s="49">
        <v>0</v>
      </c>
      <c r="H130" s="49">
        <v>71.8</v>
      </c>
      <c r="I130" s="49">
        <v>0</v>
      </c>
      <c r="J130" s="49">
        <v>0</v>
      </c>
      <c r="K130" s="49">
        <v>0</v>
      </c>
      <c r="L130" s="49">
        <v>0</v>
      </c>
      <c r="M130" s="46">
        <v>0</v>
      </c>
      <c r="N130" s="50">
        <v>71.8</v>
      </c>
      <c r="O130" s="48">
        <v>14</v>
      </c>
      <c r="Q130" s="59">
        <v>71.8</v>
      </c>
      <c r="R130" s="48">
        <v>8</v>
      </c>
    </row>
    <row r="131" spans="1:18" ht="15">
      <c r="A131" s="46">
        <v>14</v>
      </c>
      <c r="B131" s="56" t="s">
        <v>90</v>
      </c>
      <c r="C131" s="48" t="s">
        <v>237</v>
      </c>
      <c r="D131" s="49">
        <v>85</v>
      </c>
      <c r="E131" s="49">
        <v>85.7</v>
      </c>
      <c r="F131" s="49">
        <v>76.3</v>
      </c>
      <c r="G131" s="49">
        <v>91.4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6">
        <v>0</v>
      </c>
      <c r="N131" s="50">
        <v>338.4</v>
      </c>
      <c r="O131" s="48">
        <v>6</v>
      </c>
      <c r="Q131" s="59">
        <v>83.72943603183849</v>
      </c>
      <c r="R131" s="48">
        <v>5</v>
      </c>
    </row>
    <row r="132" spans="1:18" ht="15">
      <c r="A132" s="46">
        <v>15</v>
      </c>
      <c r="B132" s="56" t="s">
        <v>172</v>
      </c>
      <c r="C132" s="48" t="s">
        <v>240</v>
      </c>
      <c r="D132" s="49">
        <v>65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6">
        <v>0</v>
      </c>
      <c r="N132" s="50">
        <v>65</v>
      </c>
      <c r="O132" s="48">
        <v>15</v>
      </c>
      <c r="Q132" s="59">
        <v>64.35643564356435</v>
      </c>
      <c r="R132" s="48">
        <v>13</v>
      </c>
    </row>
    <row r="133" spans="1:18" ht="15">
      <c r="A133" s="46">
        <v>16</v>
      </c>
      <c r="B133" s="56" t="s">
        <v>86</v>
      </c>
      <c r="C133" s="48" t="s">
        <v>240</v>
      </c>
      <c r="D133" s="49">
        <v>101</v>
      </c>
      <c r="E133" s="49">
        <v>101</v>
      </c>
      <c r="F133" s="49">
        <v>100</v>
      </c>
      <c r="G133" s="49">
        <v>100</v>
      </c>
      <c r="H133" s="49">
        <v>97.4</v>
      </c>
      <c r="I133" s="49">
        <v>90.9</v>
      </c>
      <c r="J133" s="49">
        <v>0</v>
      </c>
      <c r="K133" s="49">
        <v>0</v>
      </c>
      <c r="L133" s="49">
        <v>0</v>
      </c>
      <c r="M133" s="46">
        <v>0</v>
      </c>
      <c r="N133" s="50">
        <v>402</v>
      </c>
      <c r="O133" s="48">
        <v>1</v>
      </c>
      <c r="Q133" s="59">
        <v>97.72320261437908</v>
      </c>
      <c r="R133" s="48">
        <v>2</v>
      </c>
    </row>
    <row r="134" spans="1:18" ht="15">
      <c r="A134" s="46">
        <v>17</v>
      </c>
      <c r="B134" s="56" t="s">
        <v>131</v>
      </c>
      <c r="C134" s="48" t="s">
        <v>237</v>
      </c>
      <c r="D134" s="49">
        <v>27.5</v>
      </c>
      <c r="E134" s="49">
        <v>0</v>
      </c>
      <c r="F134" s="49">
        <v>18.4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6">
        <v>0</v>
      </c>
      <c r="N134" s="50">
        <v>45.9</v>
      </c>
      <c r="O134" s="48">
        <v>16</v>
      </c>
      <c r="Q134" s="59">
        <v>22.813861386138612</v>
      </c>
      <c r="R134" s="48">
        <v>17</v>
      </c>
    </row>
    <row r="136" spans="1:18" ht="16.5" thickBot="1">
      <c r="A136" s="39" t="s">
        <v>202</v>
      </c>
      <c r="B136" s="40"/>
      <c r="C136" s="55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Q136" s="57"/>
      <c r="R136" s="57"/>
    </row>
    <row r="137" spans="1:18" ht="28.5" customHeight="1" thickTop="1">
      <c r="A137" s="222" t="s">
        <v>27</v>
      </c>
      <c r="B137" s="228" t="s">
        <v>45</v>
      </c>
      <c r="C137" s="229" t="s">
        <v>46</v>
      </c>
      <c r="D137" s="219" t="s">
        <v>47</v>
      </c>
      <c r="E137" s="220"/>
      <c r="F137" s="220"/>
      <c r="G137" s="220"/>
      <c r="H137" s="220"/>
      <c r="I137" s="220"/>
      <c r="J137" s="220"/>
      <c r="K137" s="220"/>
      <c r="L137" s="220"/>
      <c r="M137" s="221"/>
      <c r="N137" s="215" t="s">
        <v>50</v>
      </c>
      <c r="O137" s="216"/>
      <c r="Q137" s="217" t="s">
        <v>51</v>
      </c>
      <c r="R137" s="218"/>
    </row>
    <row r="138" spans="1:18" ht="15.75" thickBot="1">
      <c r="A138" s="223"/>
      <c r="B138" s="225"/>
      <c r="C138" s="227"/>
      <c r="D138" s="42">
        <v>40937</v>
      </c>
      <c r="E138" s="42">
        <v>40965</v>
      </c>
      <c r="F138" s="42">
        <v>41028</v>
      </c>
      <c r="G138" s="42">
        <v>41056</v>
      </c>
      <c r="H138" s="42">
        <v>41301</v>
      </c>
      <c r="I138" s="42">
        <v>41322</v>
      </c>
      <c r="J138" s="42">
        <v>0</v>
      </c>
      <c r="K138" s="42">
        <v>0</v>
      </c>
      <c r="L138" s="42">
        <v>0</v>
      </c>
      <c r="M138" s="43">
        <v>0</v>
      </c>
      <c r="N138" s="44" t="s">
        <v>10</v>
      </c>
      <c r="O138" s="45" t="s">
        <v>48</v>
      </c>
      <c r="Q138" s="58" t="s">
        <v>52</v>
      </c>
      <c r="R138" s="45" t="s">
        <v>48</v>
      </c>
    </row>
    <row r="139" spans="1:18" ht="15.75" thickTop="1">
      <c r="A139" s="46">
        <v>1</v>
      </c>
      <c r="B139" s="56" t="s">
        <v>83</v>
      </c>
      <c r="C139" s="48" t="s">
        <v>240</v>
      </c>
      <c r="D139" s="49">
        <v>90.3</v>
      </c>
      <c r="E139" s="49">
        <v>94.4</v>
      </c>
      <c r="F139" s="49">
        <v>100</v>
      </c>
      <c r="G139" s="49">
        <v>96.6</v>
      </c>
      <c r="H139" s="49">
        <v>85</v>
      </c>
      <c r="I139" s="49">
        <v>82.9</v>
      </c>
      <c r="J139" s="49">
        <v>0</v>
      </c>
      <c r="K139" s="49">
        <v>0</v>
      </c>
      <c r="L139" s="49">
        <v>0</v>
      </c>
      <c r="M139" s="46">
        <v>0</v>
      </c>
      <c r="N139" s="50">
        <v>381.29999999999995</v>
      </c>
      <c r="O139" s="48">
        <v>2</v>
      </c>
      <c r="Q139" s="59">
        <v>91.53333333333332</v>
      </c>
      <c r="R139" s="48">
        <v>4</v>
      </c>
    </row>
    <row r="140" spans="1:18" ht="15">
      <c r="A140" s="46">
        <v>2</v>
      </c>
      <c r="B140" s="56" t="s">
        <v>206</v>
      </c>
      <c r="C140" s="48" t="s">
        <v>240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91.4</v>
      </c>
      <c r="J140" s="49">
        <v>0</v>
      </c>
      <c r="K140" s="49">
        <v>0</v>
      </c>
      <c r="L140" s="49">
        <v>0</v>
      </c>
      <c r="M140" s="46">
        <v>0</v>
      </c>
      <c r="N140" s="50">
        <v>91.4</v>
      </c>
      <c r="O140" s="48">
        <v>7</v>
      </c>
      <c r="Q140" s="59">
        <v>91.4</v>
      </c>
      <c r="R140" s="48">
        <v>5</v>
      </c>
    </row>
    <row r="141" spans="1:18" ht="15">
      <c r="A141" s="46">
        <v>3</v>
      </c>
      <c r="B141" s="56" t="s">
        <v>89</v>
      </c>
      <c r="C141" s="48" t="s">
        <v>240</v>
      </c>
      <c r="D141" s="49">
        <v>96.8</v>
      </c>
      <c r="E141" s="49">
        <v>100</v>
      </c>
      <c r="F141" s="49">
        <v>88</v>
      </c>
      <c r="G141" s="49">
        <v>100</v>
      </c>
      <c r="H141" s="49">
        <v>100</v>
      </c>
      <c r="I141" s="49">
        <v>100</v>
      </c>
      <c r="J141" s="49">
        <v>0</v>
      </c>
      <c r="K141" s="49">
        <v>0</v>
      </c>
      <c r="L141" s="49">
        <v>0</v>
      </c>
      <c r="M141" s="46">
        <v>0</v>
      </c>
      <c r="N141" s="50">
        <v>399.99999999999994</v>
      </c>
      <c r="O141" s="48">
        <v>1</v>
      </c>
      <c r="Q141" s="59">
        <v>97.46666666666665</v>
      </c>
      <c r="R141" s="48">
        <v>2</v>
      </c>
    </row>
    <row r="142" spans="1:18" ht="15">
      <c r="A142" s="46">
        <v>4</v>
      </c>
      <c r="B142" s="56" t="s">
        <v>124</v>
      </c>
      <c r="C142" s="48" t="s">
        <v>240</v>
      </c>
      <c r="D142" s="49">
        <v>87.1</v>
      </c>
      <c r="E142" s="49">
        <v>86.1</v>
      </c>
      <c r="F142" s="49">
        <v>80</v>
      </c>
      <c r="G142" s="49">
        <v>93.1</v>
      </c>
      <c r="H142" s="49">
        <v>0</v>
      </c>
      <c r="I142" s="49">
        <v>2.9</v>
      </c>
      <c r="J142" s="49">
        <v>0</v>
      </c>
      <c r="K142" s="49">
        <v>0</v>
      </c>
      <c r="L142" s="49">
        <v>0</v>
      </c>
      <c r="M142" s="46">
        <v>0</v>
      </c>
      <c r="N142" s="50">
        <v>346.29999999999995</v>
      </c>
      <c r="O142" s="48">
        <v>3</v>
      </c>
      <c r="Q142" s="59">
        <v>69.83999999999999</v>
      </c>
      <c r="R142" s="48">
        <v>7</v>
      </c>
    </row>
    <row r="143" spans="1:18" ht="15">
      <c r="A143" s="46">
        <v>5</v>
      </c>
      <c r="B143" s="56" t="s">
        <v>41</v>
      </c>
      <c r="C143" s="48" t="s">
        <v>239</v>
      </c>
      <c r="D143" s="49">
        <v>0</v>
      </c>
      <c r="E143" s="49">
        <v>0</v>
      </c>
      <c r="F143" s="49">
        <v>0</v>
      </c>
      <c r="G143" s="49">
        <v>0</v>
      </c>
      <c r="H143" s="49">
        <v>92.5</v>
      </c>
      <c r="I143" s="49">
        <v>91.4</v>
      </c>
      <c r="J143" s="49">
        <v>0</v>
      </c>
      <c r="K143" s="49">
        <v>0</v>
      </c>
      <c r="L143" s="49">
        <v>0</v>
      </c>
      <c r="M143" s="46">
        <v>0</v>
      </c>
      <c r="N143" s="50">
        <v>183.9</v>
      </c>
      <c r="O143" s="48">
        <v>4</v>
      </c>
      <c r="Q143" s="59">
        <v>91.95</v>
      </c>
      <c r="R143" s="48">
        <v>3</v>
      </c>
    </row>
    <row r="144" spans="1:18" ht="15">
      <c r="A144" s="46">
        <v>6</v>
      </c>
      <c r="B144" s="56" t="s">
        <v>33</v>
      </c>
      <c r="C144" s="48" t="s">
        <v>239</v>
      </c>
      <c r="D144" s="49">
        <v>0</v>
      </c>
      <c r="E144" s="49">
        <v>0</v>
      </c>
      <c r="F144" s="49">
        <v>0</v>
      </c>
      <c r="G144" s="49">
        <v>0</v>
      </c>
      <c r="H144" s="49">
        <v>50</v>
      </c>
      <c r="I144" s="49">
        <v>100</v>
      </c>
      <c r="J144" s="49">
        <v>0</v>
      </c>
      <c r="K144" s="49">
        <v>0</v>
      </c>
      <c r="L144" s="49">
        <v>0</v>
      </c>
      <c r="M144" s="46">
        <v>0</v>
      </c>
      <c r="N144" s="50">
        <v>150</v>
      </c>
      <c r="O144" s="48">
        <v>5</v>
      </c>
      <c r="Q144" s="59">
        <v>75</v>
      </c>
      <c r="R144" s="48">
        <v>6</v>
      </c>
    </row>
    <row r="145" spans="1:18" ht="15">
      <c r="A145" s="46">
        <v>7</v>
      </c>
      <c r="B145" s="56" t="s">
        <v>86</v>
      </c>
      <c r="C145" s="48" t="s">
        <v>240</v>
      </c>
      <c r="D145" s="49">
        <v>19.4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6">
        <v>0</v>
      </c>
      <c r="N145" s="50">
        <v>19.4</v>
      </c>
      <c r="O145" s="48">
        <v>8</v>
      </c>
      <c r="Q145" s="59">
        <v>19.4</v>
      </c>
      <c r="R145" s="48">
        <v>8</v>
      </c>
    </row>
    <row r="146" spans="1:18" ht="15">
      <c r="A146" s="46">
        <v>8</v>
      </c>
      <c r="B146" s="56" t="s">
        <v>131</v>
      </c>
      <c r="C146" s="48" t="s">
        <v>237</v>
      </c>
      <c r="D146" s="49">
        <v>100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6">
        <v>0</v>
      </c>
      <c r="N146" s="50">
        <v>100</v>
      </c>
      <c r="O146" s="48">
        <v>6</v>
      </c>
      <c r="Q146" s="59">
        <v>100</v>
      </c>
      <c r="R146" s="48">
        <v>1</v>
      </c>
    </row>
    <row r="148" spans="1:18" ht="16.5" thickBot="1">
      <c r="A148" s="39" t="s">
        <v>136</v>
      </c>
      <c r="B148" s="40"/>
      <c r="C148" s="55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Q148" s="57"/>
      <c r="R148" s="57"/>
    </row>
    <row r="149" spans="1:18" ht="30.75" customHeight="1" thickTop="1">
      <c r="A149" s="222" t="s">
        <v>27</v>
      </c>
      <c r="B149" s="228" t="s">
        <v>45</v>
      </c>
      <c r="C149" s="229" t="s">
        <v>46</v>
      </c>
      <c r="D149" s="219" t="s">
        <v>47</v>
      </c>
      <c r="E149" s="220"/>
      <c r="F149" s="220"/>
      <c r="G149" s="220"/>
      <c r="H149" s="220"/>
      <c r="I149" s="220"/>
      <c r="J149" s="220"/>
      <c r="K149" s="220"/>
      <c r="L149" s="220"/>
      <c r="M149" s="221"/>
      <c r="N149" s="215" t="s">
        <v>50</v>
      </c>
      <c r="O149" s="216"/>
      <c r="Q149" s="217" t="s">
        <v>51</v>
      </c>
      <c r="R149" s="218"/>
    </row>
    <row r="150" spans="1:18" ht="15.75" thickBot="1">
      <c r="A150" s="223"/>
      <c r="B150" s="225"/>
      <c r="C150" s="227"/>
      <c r="D150" s="42">
        <v>40937</v>
      </c>
      <c r="E150" s="42">
        <v>40965</v>
      </c>
      <c r="F150" s="42">
        <v>41028</v>
      </c>
      <c r="G150" s="42">
        <v>41056</v>
      </c>
      <c r="H150" s="42">
        <v>41301</v>
      </c>
      <c r="I150" s="42">
        <v>41322</v>
      </c>
      <c r="J150" s="42">
        <v>0</v>
      </c>
      <c r="K150" s="42">
        <v>0</v>
      </c>
      <c r="L150" s="42">
        <v>0</v>
      </c>
      <c r="M150" s="43">
        <v>0</v>
      </c>
      <c r="N150" s="44" t="s">
        <v>10</v>
      </c>
      <c r="O150" s="45" t="s">
        <v>48</v>
      </c>
      <c r="Q150" s="58" t="s">
        <v>52</v>
      </c>
      <c r="R150" s="45" t="s">
        <v>48</v>
      </c>
    </row>
    <row r="151" spans="1:18" ht="15.75" thickTop="1">
      <c r="A151" s="46">
        <v>1</v>
      </c>
      <c r="B151" s="56" t="s">
        <v>120</v>
      </c>
      <c r="C151" s="48" t="s">
        <v>239</v>
      </c>
      <c r="D151" s="49">
        <v>0</v>
      </c>
      <c r="E151" s="49">
        <v>73.3</v>
      </c>
      <c r="F151" s="49">
        <v>0</v>
      </c>
      <c r="G151" s="49">
        <v>0</v>
      </c>
      <c r="H151" s="49">
        <v>74.4</v>
      </c>
      <c r="I151" s="49">
        <v>0</v>
      </c>
      <c r="J151" s="49">
        <v>0</v>
      </c>
      <c r="K151" s="49">
        <v>0</v>
      </c>
      <c r="L151" s="49">
        <v>0</v>
      </c>
      <c r="M151" s="46">
        <v>0</v>
      </c>
      <c r="N151" s="50">
        <v>147.7</v>
      </c>
      <c r="O151" s="48">
        <v>7</v>
      </c>
      <c r="Q151" s="59">
        <v>73.85</v>
      </c>
      <c r="R151" s="48">
        <v>8</v>
      </c>
    </row>
    <row r="152" spans="1:18" ht="15">
      <c r="A152" s="46">
        <v>2</v>
      </c>
      <c r="B152" s="56" t="s">
        <v>204</v>
      </c>
      <c r="C152" s="48" t="s">
        <v>239</v>
      </c>
      <c r="D152" s="49">
        <v>0</v>
      </c>
      <c r="E152" s="49">
        <v>0</v>
      </c>
      <c r="F152" s="49">
        <v>0</v>
      </c>
      <c r="G152" s="49">
        <v>0</v>
      </c>
      <c r="H152" s="49">
        <v>51.3</v>
      </c>
      <c r="I152" s="49">
        <v>90</v>
      </c>
      <c r="J152" s="49">
        <v>0</v>
      </c>
      <c r="K152" s="49">
        <v>0</v>
      </c>
      <c r="L152" s="49">
        <v>0</v>
      </c>
      <c r="M152" s="46">
        <v>0</v>
      </c>
      <c r="N152" s="50">
        <v>141.3</v>
      </c>
      <c r="O152" s="48">
        <v>8</v>
      </c>
      <c r="Q152" s="59">
        <v>70.65</v>
      </c>
      <c r="R152" s="48">
        <v>9</v>
      </c>
    </row>
    <row r="153" spans="1:18" ht="15">
      <c r="A153" s="46">
        <v>3</v>
      </c>
      <c r="B153" s="56" t="s">
        <v>83</v>
      </c>
      <c r="C153" s="48" t="s">
        <v>240</v>
      </c>
      <c r="D153" s="49">
        <v>0</v>
      </c>
      <c r="E153" s="49">
        <v>0</v>
      </c>
      <c r="F153" s="49">
        <v>35.9</v>
      </c>
      <c r="G153" s="49">
        <v>78.4</v>
      </c>
      <c r="H153" s="49">
        <v>82.1</v>
      </c>
      <c r="I153" s="49">
        <v>75</v>
      </c>
      <c r="J153" s="49">
        <v>0</v>
      </c>
      <c r="K153" s="49">
        <v>0</v>
      </c>
      <c r="L153" s="49">
        <v>0</v>
      </c>
      <c r="M153" s="46">
        <v>0</v>
      </c>
      <c r="N153" s="50">
        <v>235.49999999999997</v>
      </c>
      <c r="O153" s="48">
        <v>2</v>
      </c>
      <c r="Q153" s="59">
        <v>67.85</v>
      </c>
      <c r="R153" s="48">
        <v>10</v>
      </c>
    </row>
    <row r="154" spans="1:18" ht="15">
      <c r="A154" s="46">
        <v>4</v>
      </c>
      <c r="B154" s="56" t="s">
        <v>58</v>
      </c>
      <c r="C154" s="48" t="s">
        <v>237</v>
      </c>
      <c r="D154" s="49">
        <v>0</v>
      </c>
      <c r="E154" s="49">
        <v>0</v>
      </c>
      <c r="F154" s="49">
        <v>0</v>
      </c>
      <c r="G154" s="49">
        <v>81.1</v>
      </c>
      <c r="H154" s="49">
        <v>0</v>
      </c>
      <c r="I154" s="49">
        <v>82.5</v>
      </c>
      <c r="J154" s="49">
        <v>0</v>
      </c>
      <c r="K154" s="49">
        <v>0</v>
      </c>
      <c r="L154" s="49">
        <v>0</v>
      </c>
      <c r="M154" s="46">
        <v>0</v>
      </c>
      <c r="N154" s="50">
        <v>163.6</v>
      </c>
      <c r="O154" s="48">
        <v>5</v>
      </c>
      <c r="Q154" s="59">
        <v>81.8</v>
      </c>
      <c r="R154" s="48">
        <v>5</v>
      </c>
    </row>
    <row r="155" spans="1:18" ht="15">
      <c r="A155" s="46">
        <v>5</v>
      </c>
      <c r="B155" s="56" t="s">
        <v>122</v>
      </c>
      <c r="C155" s="48" t="s">
        <v>240</v>
      </c>
      <c r="D155" s="49">
        <v>80</v>
      </c>
      <c r="E155" s="49">
        <v>0</v>
      </c>
      <c r="F155" s="49">
        <v>0</v>
      </c>
      <c r="G155" s="49">
        <v>51.4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6">
        <v>0</v>
      </c>
      <c r="N155" s="50">
        <v>131.4</v>
      </c>
      <c r="O155" s="48">
        <v>9</v>
      </c>
      <c r="Q155" s="59">
        <v>65.7</v>
      </c>
      <c r="R155" s="48">
        <v>11</v>
      </c>
    </row>
    <row r="156" spans="1:18" ht="15">
      <c r="A156" s="46">
        <v>6</v>
      </c>
      <c r="B156" s="56" t="s">
        <v>123</v>
      </c>
      <c r="C156" s="48" t="s">
        <v>239</v>
      </c>
      <c r="D156" s="49">
        <v>0</v>
      </c>
      <c r="E156" s="49">
        <v>77.8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6">
        <v>0</v>
      </c>
      <c r="N156" s="50">
        <v>77.8</v>
      </c>
      <c r="O156" s="48">
        <v>12</v>
      </c>
      <c r="Q156" s="59">
        <v>77.8</v>
      </c>
      <c r="R156" s="48">
        <v>7</v>
      </c>
    </row>
    <row r="157" spans="1:18" ht="15">
      <c r="A157" s="46">
        <v>7</v>
      </c>
      <c r="B157" s="56" t="s">
        <v>208</v>
      </c>
      <c r="C157" s="48" t="s">
        <v>239</v>
      </c>
      <c r="D157" s="49">
        <v>0</v>
      </c>
      <c r="E157" s="49">
        <v>0</v>
      </c>
      <c r="F157" s="49">
        <v>0</v>
      </c>
      <c r="G157" s="49">
        <v>0</v>
      </c>
      <c r="H157" s="49">
        <v>64.1</v>
      </c>
      <c r="I157" s="49">
        <v>0</v>
      </c>
      <c r="J157" s="49">
        <v>0</v>
      </c>
      <c r="K157" s="49">
        <v>0</v>
      </c>
      <c r="L157" s="49">
        <v>0</v>
      </c>
      <c r="M157" s="46">
        <v>0</v>
      </c>
      <c r="N157" s="50">
        <v>64.1</v>
      </c>
      <c r="O157" s="48">
        <v>13</v>
      </c>
      <c r="Q157" s="59">
        <v>64.1</v>
      </c>
      <c r="R157" s="48">
        <v>13</v>
      </c>
    </row>
    <row r="158" spans="1:18" ht="15">
      <c r="A158" s="46">
        <v>8</v>
      </c>
      <c r="B158" s="56" t="s">
        <v>39</v>
      </c>
      <c r="C158" s="48" t="s">
        <v>239</v>
      </c>
      <c r="D158" s="49">
        <v>0</v>
      </c>
      <c r="E158" s="49">
        <v>0</v>
      </c>
      <c r="F158" s="49">
        <v>89.7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6">
        <v>0</v>
      </c>
      <c r="N158" s="50">
        <v>89.7</v>
      </c>
      <c r="O158" s="48">
        <v>10</v>
      </c>
      <c r="Q158" s="59">
        <v>89.7</v>
      </c>
      <c r="R158" s="48">
        <v>2</v>
      </c>
    </row>
    <row r="159" spans="1:18" ht="15">
      <c r="A159" s="46">
        <v>9</v>
      </c>
      <c r="B159" s="56" t="s">
        <v>214</v>
      </c>
      <c r="C159" s="48" t="s">
        <v>240</v>
      </c>
      <c r="D159" s="49">
        <v>0</v>
      </c>
      <c r="E159" s="49">
        <v>0</v>
      </c>
      <c r="F159" s="49">
        <v>0</v>
      </c>
      <c r="G159" s="49">
        <v>0</v>
      </c>
      <c r="H159" s="49">
        <v>79.5</v>
      </c>
      <c r="I159" s="49">
        <v>77.5</v>
      </c>
      <c r="J159" s="49">
        <v>0</v>
      </c>
      <c r="K159" s="49">
        <v>0</v>
      </c>
      <c r="L159" s="49">
        <v>0</v>
      </c>
      <c r="M159" s="46">
        <v>0</v>
      </c>
      <c r="N159" s="50">
        <v>157</v>
      </c>
      <c r="O159" s="48">
        <v>6</v>
      </c>
      <c r="Q159" s="59">
        <v>78.5</v>
      </c>
      <c r="R159" s="48">
        <v>6</v>
      </c>
    </row>
    <row r="160" spans="1:18" ht="15">
      <c r="A160" s="46">
        <v>10</v>
      </c>
      <c r="B160" s="56" t="s">
        <v>179</v>
      </c>
      <c r="C160" s="48" t="s">
        <v>239</v>
      </c>
      <c r="D160" s="49">
        <v>42.9</v>
      </c>
      <c r="E160" s="49">
        <v>64.4</v>
      </c>
      <c r="F160" s="49">
        <v>87.2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6">
        <v>0</v>
      </c>
      <c r="N160" s="50">
        <v>194.5</v>
      </c>
      <c r="O160" s="48">
        <v>4</v>
      </c>
      <c r="Q160" s="59">
        <v>64.83333333333333</v>
      </c>
      <c r="R160" s="48">
        <v>12</v>
      </c>
    </row>
    <row r="161" spans="1:18" ht="15">
      <c r="A161" s="46">
        <v>11</v>
      </c>
      <c r="B161" s="56" t="s">
        <v>86</v>
      </c>
      <c r="C161" s="48" t="s">
        <v>240</v>
      </c>
      <c r="D161" s="49">
        <v>0</v>
      </c>
      <c r="E161" s="49">
        <v>0</v>
      </c>
      <c r="F161" s="49">
        <v>0</v>
      </c>
      <c r="G161" s="49">
        <v>0</v>
      </c>
      <c r="H161" s="49">
        <v>100</v>
      </c>
      <c r="I161" s="49">
        <v>100</v>
      </c>
      <c r="J161" s="49">
        <v>0</v>
      </c>
      <c r="K161" s="49">
        <v>0</v>
      </c>
      <c r="L161" s="49">
        <v>0</v>
      </c>
      <c r="M161" s="46">
        <v>0</v>
      </c>
      <c r="N161" s="50">
        <v>200</v>
      </c>
      <c r="O161" s="48">
        <v>3</v>
      </c>
      <c r="Q161" s="59">
        <v>100</v>
      </c>
      <c r="R161" s="48">
        <v>1</v>
      </c>
    </row>
    <row r="162" spans="1:18" ht="15">
      <c r="A162" s="46">
        <v>12</v>
      </c>
      <c r="B162" s="56" t="s">
        <v>138</v>
      </c>
      <c r="C162" s="48" t="s">
        <v>239</v>
      </c>
      <c r="D162" s="49">
        <v>82.9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6">
        <v>0</v>
      </c>
      <c r="N162" s="50">
        <v>82.9</v>
      </c>
      <c r="O162" s="48">
        <v>11</v>
      </c>
      <c r="Q162" s="59">
        <v>82.9</v>
      </c>
      <c r="R162" s="48">
        <v>4</v>
      </c>
    </row>
    <row r="163" spans="1:18" ht="15">
      <c r="A163" s="46">
        <v>13</v>
      </c>
      <c r="B163" s="56" t="s">
        <v>82</v>
      </c>
      <c r="C163" s="48" t="s">
        <v>237</v>
      </c>
      <c r="D163" s="49">
        <v>100</v>
      </c>
      <c r="E163" s="49">
        <v>100</v>
      </c>
      <c r="F163" s="49">
        <v>100</v>
      </c>
      <c r="G163" s="49">
        <v>100</v>
      </c>
      <c r="H163" s="49">
        <v>41</v>
      </c>
      <c r="I163" s="49">
        <v>0</v>
      </c>
      <c r="J163" s="49">
        <v>0</v>
      </c>
      <c r="K163" s="49">
        <v>0</v>
      </c>
      <c r="L163" s="49">
        <v>0</v>
      </c>
      <c r="M163" s="46">
        <v>0</v>
      </c>
      <c r="N163" s="50">
        <v>400</v>
      </c>
      <c r="O163" s="48">
        <v>1</v>
      </c>
      <c r="Q163" s="59">
        <v>88.2</v>
      </c>
      <c r="R163" s="48">
        <v>3</v>
      </c>
    </row>
  </sheetData>
  <sheetProtection/>
  <mergeCells count="42">
    <mergeCell ref="D3:M3"/>
    <mergeCell ref="N3:O3"/>
    <mergeCell ref="Q3:R3"/>
    <mergeCell ref="Q26:R26"/>
    <mergeCell ref="D47:M47"/>
    <mergeCell ref="N47:O47"/>
    <mergeCell ref="D26:M26"/>
    <mergeCell ref="N26:O26"/>
    <mergeCell ref="D149:M149"/>
    <mergeCell ref="A137:A138"/>
    <mergeCell ref="B137:B138"/>
    <mergeCell ref="C137:C138"/>
    <mergeCell ref="D137:M137"/>
    <mergeCell ref="Q47:R47"/>
    <mergeCell ref="B47:B48"/>
    <mergeCell ref="A95:A96"/>
    <mergeCell ref="B95:B96"/>
    <mergeCell ref="C95:C96"/>
    <mergeCell ref="A149:A150"/>
    <mergeCell ref="C47:C48"/>
    <mergeCell ref="B149:B150"/>
    <mergeCell ref="C149:C150"/>
    <mergeCell ref="A3:A4"/>
    <mergeCell ref="B3:B4"/>
    <mergeCell ref="C3:C4"/>
    <mergeCell ref="A116:A117"/>
    <mergeCell ref="B116:B117"/>
    <mergeCell ref="C116:C117"/>
    <mergeCell ref="A26:A27"/>
    <mergeCell ref="B26:B27"/>
    <mergeCell ref="C26:C27"/>
    <mergeCell ref="A47:A48"/>
    <mergeCell ref="N137:O137"/>
    <mergeCell ref="Q149:R149"/>
    <mergeCell ref="Q95:R95"/>
    <mergeCell ref="Q137:R137"/>
    <mergeCell ref="D116:M116"/>
    <mergeCell ref="N116:O116"/>
    <mergeCell ref="Q116:R116"/>
    <mergeCell ref="N95:O95"/>
    <mergeCell ref="N149:O149"/>
    <mergeCell ref="D95:M9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book</cp:lastModifiedBy>
  <cp:lastPrinted>2013-02-20T07:52:35Z</cp:lastPrinted>
  <dcterms:created xsi:type="dcterms:W3CDTF">2006-05-18T23:00:10Z</dcterms:created>
  <dcterms:modified xsi:type="dcterms:W3CDTF">2013-02-20T11:19:42Z</dcterms:modified>
  <cp:category/>
  <cp:version/>
  <cp:contentType/>
  <cp:contentStatus/>
</cp:coreProperties>
</file>